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165" windowWidth="9600" windowHeight="9060" tabRatio="731" activeTab="0"/>
  </bookViews>
  <sheets>
    <sheet name="М15" sheetId="1" r:id="rId1"/>
    <sheet name="Ж15" sheetId="2" r:id="rId2"/>
    <sheet name="М10" sheetId="3" r:id="rId3"/>
    <sheet name="Ж10" sheetId="4" r:id="rId4"/>
    <sheet name="М5" sheetId="5" r:id="rId5"/>
    <sheet name="Ж5" sheetId="6" r:id="rId6"/>
  </sheets>
  <definedNames>
    <definedName name="_xlnm._FilterDatabase" localSheetId="3" hidden="1">'Ж10'!$A$5:$I$18</definedName>
    <definedName name="_xlnm._FilterDatabase" localSheetId="1" hidden="1">'Ж15'!$A$5:$I$6</definedName>
    <definedName name="_xlnm._FilterDatabase" localSheetId="5" hidden="1">'Ж5'!$A$5:$I$26</definedName>
    <definedName name="_xlnm._FilterDatabase" localSheetId="2" hidden="1">'М10'!$A$5:$I$17</definedName>
    <definedName name="_xlnm._FilterDatabase" localSheetId="0" hidden="1">'М15'!$A$5:$I$74</definedName>
    <definedName name="_xlnm._FilterDatabase" localSheetId="4" hidden="1">'М5'!$A$5:$I$27</definedName>
    <definedName name="wrn.Распечатка._.финишки." hidden="1">{#N/A,#N/A,TRUE,"Ф"}</definedName>
  </definedNames>
  <calcPr fullCalcOnLoad="1"/>
</workbook>
</file>

<file path=xl/sharedStrings.xml><?xml version="1.0" encoding="utf-8"?>
<sst xmlns="http://schemas.openxmlformats.org/spreadsheetml/2006/main" count="567" uniqueCount="326">
  <si>
    <t>Место</t>
  </si>
  <si>
    <t>ИТОГОВЫЙ ПРОТОКОЛ</t>
  </si>
  <si>
    <t>Общество, Клуб</t>
  </si>
  <si>
    <t>Результат</t>
  </si>
  <si>
    <t>Санкт-Петербург</t>
  </si>
  <si>
    <t>№</t>
  </si>
  <si>
    <t>Фамилия, имя</t>
  </si>
  <si>
    <t>Г.р.</t>
  </si>
  <si>
    <t>Город</t>
  </si>
  <si>
    <t>Кировец</t>
  </si>
  <si>
    <t>Кировская СДЮСШОР</t>
  </si>
  <si>
    <t>ВЕРШИНИН Артур</t>
  </si>
  <si>
    <t>ИЛЬИНА Анна</t>
  </si>
  <si>
    <t>СИМОНОВА Наталья</t>
  </si>
  <si>
    <t>БЕРЁЗКИН Владислав</t>
  </si>
  <si>
    <t>ЛАПИНА Надежда</t>
  </si>
  <si>
    <t>ЛУКИНА Ангелина</t>
  </si>
  <si>
    <t>ГОРБУНОВА Мария</t>
  </si>
  <si>
    <t>17.16</t>
  </si>
  <si>
    <t>18.02</t>
  </si>
  <si>
    <t>19.19</t>
  </si>
  <si>
    <t>КОЛГАШКИН Григорий</t>
  </si>
  <si>
    <t>Электросила</t>
  </si>
  <si>
    <t>22.35</t>
  </si>
  <si>
    <t>Динамо</t>
  </si>
  <si>
    <t>В.Гр.</t>
  </si>
  <si>
    <t>М.Гр.</t>
  </si>
  <si>
    <t>ВЕТОХИН Кирилл</t>
  </si>
  <si>
    <t>БЕЛОУСОВ Алексей</t>
  </si>
  <si>
    <t>Токсово</t>
  </si>
  <si>
    <t>Сильвия</t>
  </si>
  <si>
    <t>КУЛЬЧИЦКИЙ Владислав</t>
  </si>
  <si>
    <t>ШИЛОВ Андрей</t>
  </si>
  <si>
    <t>СОКОЛОВ Михаил</t>
  </si>
  <si>
    <t>Galaxy</t>
  </si>
  <si>
    <t>АГЛЕТДИНОВ Алексей</t>
  </si>
  <si>
    <t>Ивангород</t>
  </si>
  <si>
    <t>ИМАНБАЕВ Ренат</t>
  </si>
  <si>
    <t>КУЗНЕЦОВ Дмитрий</t>
  </si>
  <si>
    <t>Ижорец</t>
  </si>
  <si>
    <t>47.22</t>
  </si>
  <si>
    <t>НЕСТЕРОВ Леонид</t>
  </si>
  <si>
    <t>IRC</t>
  </si>
  <si>
    <t>Гатчина</t>
  </si>
  <si>
    <t>ХЛУСЕВИЧ Василий</t>
  </si>
  <si>
    <t>СМИРНОВ Сергей</t>
  </si>
  <si>
    <t>ДОЛЖИКОВ Виктор</t>
  </si>
  <si>
    <t>55.22</t>
  </si>
  <si>
    <t>ИВАНОВ Юрий</t>
  </si>
  <si>
    <t>ЮНЯЗОВ Сергей</t>
  </si>
  <si>
    <t>СУББОТИНА Алина</t>
  </si>
  <si>
    <t>АНТОНОВА Ольга</t>
  </si>
  <si>
    <t>Великий Новгород</t>
  </si>
  <si>
    <t>Акрон</t>
  </si>
  <si>
    <t>МУЖЧИНЫ 15км</t>
  </si>
  <si>
    <t>Санкт-Петербург, 10 ноября 2013 г.</t>
  </si>
  <si>
    <t>ЕФИМОВ Николай</t>
  </si>
  <si>
    <t>КИСТЕНЬ Виолетта</t>
  </si>
  <si>
    <t>РОДИНА Надежда</t>
  </si>
  <si>
    <t>УШАКОВА Екатерина</t>
  </si>
  <si>
    <t>ЖЕНЩИНЫ 10км</t>
  </si>
  <si>
    <t>Красногвардеец</t>
  </si>
  <si>
    <t>КОНОБЕЕВ Артем</t>
  </si>
  <si>
    <t>МАМОНТОВ Евгений</t>
  </si>
  <si>
    <t>НОНИН Александр</t>
  </si>
  <si>
    <t>Тосно</t>
  </si>
  <si>
    <t>МИХАЙЛОВ Сергей</t>
  </si>
  <si>
    <t>ПУТИЛОВ Алексей</t>
  </si>
  <si>
    <t>ЛОБАЧ Артем</t>
  </si>
  <si>
    <t>РОДИНА Татьяна</t>
  </si>
  <si>
    <t>МАКАРОВ Дмитрий</t>
  </si>
  <si>
    <t>ФЕТИСОВ Николай</t>
  </si>
  <si>
    <t>Локомотив</t>
  </si>
  <si>
    <t>ЗАЛИЗНЮК Александр</t>
  </si>
  <si>
    <t>Турбостроитель</t>
  </si>
  <si>
    <t>АШИХМИН Денис</t>
  </si>
  <si>
    <t>Полежаевский</t>
  </si>
  <si>
    <t>ШПАКОВСКИЙ Александр</t>
  </si>
  <si>
    <t>МАХОВ Александр</t>
  </si>
  <si>
    <t>ЛУКАШОВ Юрий</t>
  </si>
  <si>
    <t>СТАРИСКО Павел</t>
  </si>
  <si>
    <t>ФЕДОРОВ Николай</t>
  </si>
  <si>
    <t>Малая Вишера</t>
  </si>
  <si>
    <t>СМИРНОВ Алексей</t>
  </si>
  <si>
    <t>Шексна</t>
  </si>
  <si>
    <t>Прогресс</t>
  </si>
  <si>
    <t>МУЖЧИНЫ 5км</t>
  </si>
  <si>
    <t>ВИЛЕНСКАЯ Екатерина</t>
  </si>
  <si>
    <t>АЛЬБЕРТИМСКАЯ Любовь</t>
  </si>
  <si>
    <t>ЖЕНЩИНЫ 5км</t>
  </si>
  <si>
    <t>ТРЕЙМУТ Владимир</t>
  </si>
  <si>
    <t>Колпино</t>
  </si>
  <si>
    <t>ЛАГУН Светигнг</t>
  </si>
  <si>
    <t>БЕНДИК Мария</t>
  </si>
  <si>
    <t>СУББОТИНА Лилия</t>
  </si>
  <si>
    <t>ШИЛИНА Алина</t>
  </si>
  <si>
    <t>БАРАУСОВ Денис</t>
  </si>
  <si>
    <t>ТИХОНРАВОВ Николай</t>
  </si>
  <si>
    <t>ЗАХАРОВ Василий</t>
  </si>
  <si>
    <t>СРУРТДИНОВ Тимур</t>
  </si>
  <si>
    <t>КОР №1, Динамо, Тихвин</t>
  </si>
  <si>
    <t>ГОРОХОВА Ирина</t>
  </si>
  <si>
    <t>Пушкин</t>
  </si>
  <si>
    <t>ЗАВОДОВА Анна</t>
  </si>
  <si>
    <t>СПИРИДОНОВА Татьяна</t>
  </si>
  <si>
    <t>СПбгАУ</t>
  </si>
  <si>
    <t>ГУЛАЕВА Александра</t>
  </si>
  <si>
    <t>СТАНОВОВ Алексей</t>
  </si>
  <si>
    <t>Энергия</t>
  </si>
  <si>
    <t>ХВОЕНОК-Сербскин Михаил</t>
  </si>
  <si>
    <t>КОСЕНКО Николай</t>
  </si>
  <si>
    <t>ЕРОФЕЕВА Валерия</t>
  </si>
  <si>
    <t>КЯЯР Ольга</t>
  </si>
  <si>
    <t>ПАПАНОВ Виктор</t>
  </si>
  <si>
    <t>САМИГУЛОВ Самат</t>
  </si>
  <si>
    <t>МАЛАХОВА Мария</t>
  </si>
  <si>
    <t>ГЕОРГИЕВА Екатерина</t>
  </si>
  <si>
    <t>ГПК им. К.Д. Ушинского</t>
  </si>
  <si>
    <t>ЕФИМОВ Анатолий</t>
  </si>
  <si>
    <t>ОЖИГИНА Ирина</t>
  </si>
  <si>
    <t>МУРАШЕВА Марина</t>
  </si>
  <si>
    <t>ГЛАДКОВ Алексей</t>
  </si>
  <si>
    <t>ВОРОБЬЕВ Альберт</t>
  </si>
  <si>
    <t>Люберцы</t>
  </si>
  <si>
    <t>Волкуша</t>
  </si>
  <si>
    <t>МАСТИН Александр</t>
  </si>
  <si>
    <t>СЕЛЯЕВ Сергей</t>
  </si>
  <si>
    <t>МАКАРОВ Николай</t>
  </si>
  <si>
    <t>СПбГАУ</t>
  </si>
  <si>
    <t>МИРОНОВ Сергей</t>
  </si>
  <si>
    <t>Луга</t>
  </si>
  <si>
    <t>КОКИН Леонид</t>
  </si>
  <si>
    <t>НАЙМУШИН Алексей</t>
  </si>
  <si>
    <t>КУРОВ Евгений</t>
  </si>
  <si>
    <t>ТРЕТЬЯКОВ Николай</t>
  </si>
  <si>
    <t>КАРАМЗИН Кирилл</t>
  </si>
  <si>
    <t>КУЛИКОВ Петр</t>
  </si>
  <si>
    <t>СЕМЕНОВА Алла</t>
  </si>
  <si>
    <t>МАЦУЕВ Борис</t>
  </si>
  <si>
    <t>ЧЕЛАМБИЦКАЯ Елена</t>
  </si>
  <si>
    <t>КОВАЛЕНКО Ольга</t>
  </si>
  <si>
    <t>I Run</t>
  </si>
  <si>
    <t>МИШИН Константин</t>
  </si>
  <si>
    <t>МИРАШКИН Илья</t>
  </si>
  <si>
    <t>ДЮСШ №3</t>
  </si>
  <si>
    <t>ПРОКОШЕВА Дарья</t>
  </si>
  <si>
    <t>Лицей №3</t>
  </si>
  <si>
    <t>ДЕГТЯРЕНКО Анатолий</t>
  </si>
  <si>
    <t>МУЖЧИНЫ 10км в/к</t>
  </si>
  <si>
    <t>Красное Село</t>
  </si>
  <si>
    <t>ГОЛОВИН Николай</t>
  </si>
  <si>
    <t>ПРОКОФЬЕВА Валентина</t>
  </si>
  <si>
    <t>КЛОЧКОВ Денис</t>
  </si>
  <si>
    <t>ПИЛИПКО Михаил</t>
  </si>
  <si>
    <t>ЛЕОНОВ Константин</t>
  </si>
  <si>
    <t>Nike Running Club</t>
  </si>
  <si>
    <t>ДЕМИН Никита</t>
  </si>
  <si>
    <t>МИРОШИН Михаил</t>
  </si>
  <si>
    <t>КУЛЬМАРИЦКИЙ Марат</t>
  </si>
  <si>
    <t>Горбунки</t>
  </si>
  <si>
    <t>СИЛАНТЬЕВ Константин</t>
  </si>
  <si>
    <t>Гольфстрим</t>
  </si>
  <si>
    <t>САМОХИН Юрий</t>
  </si>
  <si>
    <t>ПЕТРОВ Андрей</t>
  </si>
  <si>
    <t>ПРОХОРОВ Александра</t>
  </si>
  <si>
    <t>ВИНОГРАДОВ Юрий</t>
  </si>
  <si>
    <t>КЛОЧКОВ Андрей</t>
  </si>
  <si>
    <t>Алма-Ата</t>
  </si>
  <si>
    <t>СУХАНОВ Александр</t>
  </si>
  <si>
    <t>ЛОБАНОВ Михаил</t>
  </si>
  <si>
    <t>СОВА Константин</t>
  </si>
  <si>
    <t>ЛЕПИН Андрей</t>
  </si>
  <si>
    <t>МИХАЙЛОВ Дмитрий</t>
  </si>
  <si>
    <t>ЕЖОВ Сергей</t>
  </si>
  <si>
    <t>АРИНО Масанори</t>
  </si>
  <si>
    <t>Осака</t>
  </si>
  <si>
    <t>ФУДЗИТА Такафуми</t>
  </si>
  <si>
    <t>Казошима</t>
  </si>
  <si>
    <t>ЕГОРЕВ Павел</t>
  </si>
  <si>
    <t>РГПУ им. А.И. Герцена</t>
  </si>
  <si>
    <t>ДЕМИН Ефим</t>
  </si>
  <si>
    <t>ЛЕВИНА Марина</t>
  </si>
  <si>
    <t>Nike + RunClub</t>
  </si>
  <si>
    <t>ВАСИЛЬЕВ Александр</t>
  </si>
  <si>
    <t>КАЗАНЦЕВ Юрий</t>
  </si>
  <si>
    <t>ФЕДОРОВ Владимир</t>
  </si>
  <si>
    <t>Яroller</t>
  </si>
  <si>
    <t>ФИЛИПОВ Иван</t>
  </si>
  <si>
    <t>ЛАВРИКОВ Евгений</t>
  </si>
  <si>
    <t>ЛАВРИКОВА Светлана</t>
  </si>
  <si>
    <t>КАНЮКОВ Николай</t>
  </si>
  <si>
    <t>ФИЛИПОВ Петр</t>
  </si>
  <si>
    <t>АШКИНАДЗЕ Борис</t>
  </si>
  <si>
    <t>КОЛЕСНИКОВ Григорий</t>
  </si>
  <si>
    <t>БЛИНОВ Андрей</t>
  </si>
  <si>
    <t>КАБАНОВ Константин</t>
  </si>
  <si>
    <t>СМИРНОВА Полина</t>
  </si>
  <si>
    <t>РОГАЧИКОВ Артем</t>
  </si>
  <si>
    <t>ГАЛЬЯМОВ Илья</t>
  </si>
  <si>
    <t>ЖЕНЩИНЫ 15км в/к</t>
  </si>
  <si>
    <t>ПОГУДИН Владимир</t>
  </si>
  <si>
    <t>МЕЖСЕЗОНЬЕ</t>
  </si>
  <si>
    <t>16.01</t>
  </si>
  <si>
    <t>16.26</t>
  </si>
  <si>
    <t>18.00</t>
  </si>
  <si>
    <t>18.07</t>
  </si>
  <si>
    <t>18.22</t>
  </si>
  <si>
    <t>18.44</t>
  </si>
  <si>
    <t>19.28</t>
  </si>
  <si>
    <t>20.21</t>
  </si>
  <si>
    <t>20.51</t>
  </si>
  <si>
    <t>21.05</t>
  </si>
  <si>
    <t>21.37</t>
  </si>
  <si>
    <t>21.40</t>
  </si>
  <si>
    <t>23.18</t>
  </si>
  <si>
    <t>23.29</t>
  </si>
  <si>
    <t>23.40</t>
  </si>
  <si>
    <t>23.52</t>
  </si>
  <si>
    <t>23.58</t>
  </si>
  <si>
    <t>24.10</t>
  </si>
  <si>
    <t>24.15</t>
  </si>
  <si>
    <t>24.19</t>
  </si>
  <si>
    <t>24.17</t>
  </si>
  <si>
    <t>24.47</t>
  </si>
  <si>
    <t>25.06</t>
  </si>
  <si>
    <t>25.20</t>
  </si>
  <si>
    <t>25.39</t>
  </si>
  <si>
    <t>26.00</t>
  </si>
  <si>
    <t>26.01</t>
  </si>
  <si>
    <t>26.09</t>
  </si>
  <si>
    <t>26.17</t>
  </si>
  <si>
    <t>26.29</t>
  </si>
  <si>
    <t>27.10</t>
  </si>
  <si>
    <t>27.24</t>
  </si>
  <si>
    <t>27.53</t>
  </si>
  <si>
    <t>28.15</t>
  </si>
  <si>
    <t>41.47</t>
  </si>
  <si>
    <t>42.28</t>
  </si>
  <si>
    <t>42.40</t>
  </si>
  <si>
    <t>43.09</t>
  </si>
  <si>
    <t>44.44</t>
  </si>
  <si>
    <t>45.02</t>
  </si>
  <si>
    <t>45.10</t>
  </si>
  <si>
    <t>45.13</t>
  </si>
  <si>
    <t>47.18</t>
  </si>
  <si>
    <t>47.40</t>
  </si>
  <si>
    <t>47.44</t>
  </si>
  <si>
    <t>48.07</t>
  </si>
  <si>
    <t>48.12</t>
  </si>
  <si>
    <t>50.34</t>
  </si>
  <si>
    <t>50.37</t>
  </si>
  <si>
    <t>50.48</t>
  </si>
  <si>
    <t>50.49</t>
  </si>
  <si>
    <t>51.02</t>
  </si>
  <si>
    <t>51.12</t>
  </si>
  <si>
    <t>54.10</t>
  </si>
  <si>
    <t>54.31</t>
  </si>
  <si>
    <t>54.43</t>
  </si>
  <si>
    <t>55.08</t>
  </si>
  <si>
    <t>55.14</t>
  </si>
  <si>
    <t>55.34</t>
  </si>
  <si>
    <t>55.37</t>
  </si>
  <si>
    <t>55.40</t>
  </si>
  <si>
    <t>М.В.Гр.</t>
  </si>
  <si>
    <t>56.41</t>
  </si>
  <si>
    <t>56.44</t>
  </si>
  <si>
    <t>57.16</t>
  </si>
  <si>
    <t>57.29</t>
  </si>
  <si>
    <t>57.40</t>
  </si>
  <si>
    <t>58.03</t>
  </si>
  <si>
    <t>58.37</t>
  </si>
  <si>
    <t>58.50</t>
  </si>
  <si>
    <t>58.54</t>
  </si>
  <si>
    <t>59.19</t>
  </si>
  <si>
    <t>59.22</t>
  </si>
  <si>
    <t>59.31</t>
  </si>
  <si>
    <t>1:01.04</t>
  </si>
  <si>
    <t>1:01.48</t>
  </si>
  <si>
    <t>1:01.50</t>
  </si>
  <si>
    <t>1:01.53</t>
  </si>
  <si>
    <t>1:02.28</t>
  </si>
  <si>
    <t>1:02.41</t>
  </si>
  <si>
    <t>1:02.50</t>
  </si>
  <si>
    <t>1:03.20</t>
  </si>
  <si>
    <t>1:02.59</t>
  </si>
  <si>
    <t>1:03.31</t>
  </si>
  <si>
    <t>1:03.34</t>
  </si>
  <si>
    <t>1:04.48</t>
  </si>
  <si>
    <t>1:05.14</t>
  </si>
  <si>
    <t>1:05.20</t>
  </si>
  <si>
    <t>1:05.26</t>
  </si>
  <si>
    <t>1:05.44</t>
  </si>
  <si>
    <t>1:05.47</t>
  </si>
  <si>
    <t>1:06.50</t>
  </si>
  <si>
    <t>1:06.54</t>
  </si>
  <si>
    <t>1:07.18</t>
  </si>
  <si>
    <t>1:07.34</t>
  </si>
  <si>
    <t>1:07.51</t>
  </si>
  <si>
    <t>1:08.03</t>
  </si>
  <si>
    <t>1:09.58</t>
  </si>
  <si>
    <t>1:10.34</t>
  </si>
  <si>
    <t>1:10.35</t>
  </si>
  <si>
    <t>1:10.46</t>
  </si>
  <si>
    <t>1:10.53</t>
  </si>
  <si>
    <t>1:11.20</t>
  </si>
  <si>
    <t>1:11.24</t>
  </si>
  <si>
    <t>1:11.27</t>
  </si>
  <si>
    <t>1:12.40</t>
  </si>
  <si>
    <t>1:13.13</t>
  </si>
  <si>
    <t>1:14.46</t>
  </si>
  <si>
    <t>1:14.53</t>
  </si>
  <si>
    <t>1:15.12</t>
  </si>
  <si>
    <t>1:17.00</t>
  </si>
  <si>
    <t>1:18.07</t>
  </si>
  <si>
    <t>1:20.30</t>
  </si>
  <si>
    <t>1:21.27</t>
  </si>
  <si>
    <t>1:27.16</t>
  </si>
  <si>
    <t>1:27.07</t>
  </si>
  <si>
    <t>47.20</t>
  </si>
  <si>
    <t>47.38</t>
  </si>
  <si>
    <t>42.10</t>
  </si>
  <si>
    <t>42.57</t>
  </si>
  <si>
    <t>28.40</t>
  </si>
  <si>
    <t>28.30</t>
  </si>
  <si>
    <t>40.04</t>
  </si>
  <si>
    <t>40.20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</si>
</sst>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  <numFmt numFmtId="202" formatCode="dd/mm/yy"/>
    <numFmt numFmtId="203" formatCode="dd/mm/yy;@"/>
    <numFmt numFmtId="204" formatCode="[$-F400]h:mm:ss\ AM/PM"/>
    <numFmt numFmtId="205" formatCode="h/mm"/>
    <numFmt numFmtId="206" formatCode="[$-FC19]d\ mmmm\ yyyy\ &quot;г.&quot;"/>
    <numFmt numFmtId="207" formatCode="h:mm;@"/>
  </numFmts>
  <fonts count="33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5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1" fontId="11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4" applyNumberFormat="1" applyFont="1" applyFill="1" applyBorder="1" applyAlignment="1" applyProtection="1">
      <alignment horizontal="center" vertical="center"/>
      <protection hidden="1" locked="0"/>
    </xf>
    <xf numFmtId="49" fontId="1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4" applyFont="1" applyFill="1" applyBorder="1" applyAlignment="1" applyProtection="1">
      <alignment vertical="center" wrapText="1"/>
      <protection hidden="1" locked="0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center" vertical="center"/>
      <protection hidden="1" locked="0"/>
    </xf>
    <xf numFmtId="0" fontId="8" fillId="0" borderId="11" xfId="54" applyFont="1" applyFill="1" applyBorder="1" applyAlignment="1" applyProtection="1">
      <alignment horizontal="center" vertical="center" shrinkToFit="1"/>
      <protection hidden="1" locked="0"/>
    </xf>
    <xf numFmtId="0" fontId="11" fillId="0" borderId="11" xfId="54" applyFont="1" applyFill="1" applyBorder="1" applyAlignment="1" applyProtection="1">
      <alignment horizontal="center" vertical="center"/>
      <protection hidden="1" locked="0"/>
    </xf>
    <xf numFmtId="0" fontId="11" fillId="0" borderId="12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11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2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31" fillId="0" borderId="0" xfId="54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Fill="1" applyBorder="1" applyAlignment="1" applyProtection="1">
      <alignment horizont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center" vertical="center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5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5" xfId="54" applyFont="1" applyFill="1" applyBorder="1" applyAlignment="1" applyProtection="1">
      <alignment horizontal="center" vertical="center" wrapText="1"/>
      <protection hidden="1"/>
    </xf>
    <xf numFmtId="1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horizontal="left" vertical="center"/>
      <protection hidden="1"/>
    </xf>
    <xf numFmtId="0" fontId="11" fillId="0" borderId="12" xfId="54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 2" xfId="54"/>
    <cellStyle name="Обычный_ИС_baz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9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2</xdr:col>
      <xdr:colOff>904875</xdr:colOff>
      <xdr:row>3</xdr:row>
      <xdr:rowOff>76200</xdr:rowOff>
    </xdr:to>
    <xdr:pic>
      <xdr:nvPicPr>
        <xdr:cNvPr id="1" name="Рисунок 1" descr="силь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2</xdr:col>
      <xdr:colOff>971550</xdr:colOff>
      <xdr:row>3</xdr:row>
      <xdr:rowOff>66675</xdr:rowOff>
    </xdr:to>
    <xdr:pic>
      <xdr:nvPicPr>
        <xdr:cNvPr id="1" name="Рисунок 2" descr="силь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2</xdr:col>
      <xdr:colOff>914400</xdr:colOff>
      <xdr:row>3</xdr:row>
      <xdr:rowOff>76200</xdr:rowOff>
    </xdr:to>
    <xdr:pic>
      <xdr:nvPicPr>
        <xdr:cNvPr id="1" name="Рисунок 2" descr="силь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2</xdr:col>
      <xdr:colOff>876300</xdr:colOff>
      <xdr:row>3</xdr:row>
      <xdr:rowOff>76200</xdr:rowOff>
    </xdr:to>
    <xdr:pic>
      <xdr:nvPicPr>
        <xdr:cNvPr id="1" name="Рисунок 1" descr="силь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847725</xdr:colOff>
      <xdr:row>3</xdr:row>
      <xdr:rowOff>19050</xdr:rowOff>
    </xdr:to>
    <xdr:pic>
      <xdr:nvPicPr>
        <xdr:cNvPr id="1" name="Рисунок 1" descr="силь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371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2</xdr:col>
      <xdr:colOff>952500</xdr:colOff>
      <xdr:row>3</xdr:row>
      <xdr:rowOff>95250</xdr:rowOff>
    </xdr:to>
    <xdr:pic>
      <xdr:nvPicPr>
        <xdr:cNvPr id="1" name="Рисунок 1" descr="силь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.875" style="2" customWidth="1"/>
    <col min="2" max="2" width="4.875" style="16" customWidth="1"/>
    <col min="3" max="3" width="21.75390625" style="7" customWidth="1"/>
    <col min="4" max="4" width="4.375" style="8" customWidth="1"/>
    <col min="5" max="5" width="16.00390625" style="9" customWidth="1"/>
    <col min="6" max="6" width="20.75390625" style="10" customWidth="1"/>
    <col min="7" max="7" width="6.25390625" style="15" customWidth="1"/>
    <col min="8" max="8" width="4.00390625" style="25" customWidth="1"/>
    <col min="9" max="9" width="3.75390625" style="25" customWidth="1"/>
    <col min="10" max="16384" width="9.125" style="1" customWidth="1"/>
  </cols>
  <sheetData>
    <row r="1" spans="1:9" ht="18">
      <c r="A1" s="26" t="s">
        <v>201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7.25" customHeight="1">
      <c r="A3" s="28" t="s">
        <v>54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3.5" customHeight="1">
      <c r="A4" s="29" t="s">
        <v>55</v>
      </c>
      <c r="B4" s="29"/>
      <c r="C4" s="29"/>
      <c r="D4" s="29"/>
      <c r="E4" s="29"/>
      <c r="F4" s="29"/>
      <c r="G4" s="29"/>
      <c r="H4" s="29"/>
      <c r="I4" s="29"/>
    </row>
    <row r="5" spans="1:9" s="4" customFormat="1" ht="7.5" customHeight="1">
      <c r="A5" s="30" t="s">
        <v>0</v>
      </c>
      <c r="B5" s="30" t="s">
        <v>5</v>
      </c>
      <c r="C5" s="32" t="s">
        <v>6</v>
      </c>
      <c r="D5" s="34" t="s">
        <v>7</v>
      </c>
      <c r="E5" s="34" t="s">
        <v>8</v>
      </c>
      <c r="F5" s="34" t="s">
        <v>2</v>
      </c>
      <c r="G5" s="36" t="s">
        <v>3</v>
      </c>
      <c r="H5" s="38" t="s">
        <v>25</v>
      </c>
      <c r="I5" s="38" t="s">
        <v>26</v>
      </c>
    </row>
    <row r="6" spans="1:9" s="4" customFormat="1" ht="7.5" customHeight="1">
      <c r="A6" s="31"/>
      <c r="B6" s="31"/>
      <c r="C6" s="33"/>
      <c r="D6" s="35"/>
      <c r="E6" s="35"/>
      <c r="F6" s="35"/>
      <c r="G6" s="37"/>
      <c r="H6" s="39"/>
      <c r="I6" s="39"/>
    </row>
    <row r="7" spans="1:10" s="6" customFormat="1" ht="12.75" customHeight="1">
      <c r="A7" s="5">
        <v>1</v>
      </c>
      <c r="B7" s="11">
        <v>133</v>
      </c>
      <c r="C7" s="14" t="s">
        <v>169</v>
      </c>
      <c r="D7" s="12">
        <v>1989</v>
      </c>
      <c r="E7" s="17" t="s">
        <v>43</v>
      </c>
      <c r="F7" s="18" t="s">
        <v>30</v>
      </c>
      <c r="G7" s="13" t="s">
        <v>318</v>
      </c>
      <c r="H7" s="19" t="str">
        <f>IF(AND(D7&gt;=1954,D7&lt;=1963),"M50",IF(AND(D7&gt;=1964,D7&lt;=1973),"M40",IF(AND(D7&gt;=1974,D7&lt;=1995),"M18","")))</f>
        <v>M18</v>
      </c>
      <c r="I7" s="20">
        <v>1</v>
      </c>
      <c r="J7" s="21"/>
    </row>
    <row r="8" spans="1:10" s="6" customFormat="1" ht="12.75" customHeight="1">
      <c r="A8" s="5">
        <v>2</v>
      </c>
      <c r="B8" s="11">
        <v>1</v>
      </c>
      <c r="C8" s="14" t="s">
        <v>68</v>
      </c>
      <c r="D8" s="12">
        <v>1992</v>
      </c>
      <c r="E8" s="17" t="s">
        <v>4</v>
      </c>
      <c r="F8" s="18" t="s">
        <v>10</v>
      </c>
      <c r="G8" s="13" t="s">
        <v>319</v>
      </c>
      <c r="H8" s="19" t="str">
        <f>IF(AND(D8&gt;=1954,D8&lt;=1963),"M50",IF(AND(D8&gt;=1964,D8&lt;=1973),"M40",IF(AND(D8&gt;=1974,D8&lt;=1995),"M18","")))</f>
        <v>M18</v>
      </c>
      <c r="I8" s="20">
        <v>2</v>
      </c>
      <c r="J8" s="21"/>
    </row>
    <row r="9" spans="1:10" s="6" customFormat="1" ht="12.75" customHeight="1">
      <c r="A9" s="5">
        <v>3</v>
      </c>
      <c r="B9" s="11">
        <v>88</v>
      </c>
      <c r="C9" s="14" t="s">
        <v>165</v>
      </c>
      <c r="D9" s="12">
        <v>1979</v>
      </c>
      <c r="E9" s="17" t="s">
        <v>43</v>
      </c>
      <c r="F9" s="18" t="s">
        <v>30</v>
      </c>
      <c r="G9" s="13" t="s">
        <v>245</v>
      </c>
      <c r="H9" s="19" t="str">
        <f>IF(AND(D9&gt;=1954,D9&lt;=1963),"M50",IF(AND(D9&gt;=1964,D9&lt;=1973),"M40",IF(AND(D9&gt;=1974,D9&lt;=1995),"M18","")))</f>
        <v>M18</v>
      </c>
      <c r="I9" s="20">
        <v>3</v>
      </c>
      <c r="J9" s="21"/>
    </row>
    <row r="10" spans="1:10" s="6" customFormat="1" ht="12.75" customHeight="1">
      <c r="A10" s="5">
        <v>4</v>
      </c>
      <c r="B10" s="11">
        <v>112</v>
      </c>
      <c r="C10" s="14" t="s">
        <v>136</v>
      </c>
      <c r="D10" s="12">
        <v>1964</v>
      </c>
      <c r="E10" s="17" t="s">
        <v>130</v>
      </c>
      <c r="F10" s="18" t="s">
        <v>30</v>
      </c>
      <c r="G10" s="13" t="s">
        <v>246</v>
      </c>
      <c r="H10" s="19" t="str">
        <f>IF(AND(D10&gt;=1954,D10&lt;=1963),"M50",IF(AND(D10&gt;=1964,D10&lt;=1973),"M40",IF(AND(D10&gt;=1974,D10&lt;=1995),"M18","")))</f>
        <v>M40</v>
      </c>
      <c r="I10" s="20">
        <v>1</v>
      </c>
      <c r="J10" s="21"/>
    </row>
    <row r="11" spans="1:10" s="6" customFormat="1" ht="12.75" customHeight="1">
      <c r="A11" s="5">
        <v>5</v>
      </c>
      <c r="B11" s="22">
        <v>9</v>
      </c>
      <c r="C11" s="14" t="s">
        <v>171</v>
      </c>
      <c r="D11" s="12">
        <v>1984</v>
      </c>
      <c r="E11" s="17" t="s">
        <v>4</v>
      </c>
      <c r="F11" s="18" t="s">
        <v>34</v>
      </c>
      <c r="G11" s="13" t="s">
        <v>247</v>
      </c>
      <c r="H11" s="19" t="str">
        <f>IF(AND(D11&gt;=1954,D11&lt;=1963),"M50",IF(AND(D11&gt;=1964,D11&lt;=1973),"M40",IF(AND(D11&gt;=1974,D11&lt;=1995),"M18","")))</f>
        <v>M18</v>
      </c>
      <c r="I11" s="23">
        <v>4</v>
      </c>
      <c r="J11" s="21"/>
    </row>
    <row r="12" spans="1:10" s="6" customFormat="1" ht="12.75" customHeight="1">
      <c r="A12" s="5">
        <v>6</v>
      </c>
      <c r="B12" s="22">
        <v>90</v>
      </c>
      <c r="C12" s="14" t="s">
        <v>198</v>
      </c>
      <c r="D12" s="12">
        <v>1979</v>
      </c>
      <c r="E12" s="17" t="s">
        <v>43</v>
      </c>
      <c r="F12" s="18"/>
      <c r="G12" s="13" t="s">
        <v>253</v>
      </c>
      <c r="H12" s="19" t="str">
        <f>IF(AND(D12&gt;=1954,D12&lt;=1963),"M50",IF(AND(D12&gt;=1964,D12&lt;=1973),"M40",IF(AND(D12&gt;=1974,D12&lt;=1995),"M18","")))</f>
        <v>M18</v>
      </c>
      <c r="I12" s="23">
        <v>5</v>
      </c>
      <c r="J12" s="21"/>
    </row>
    <row r="13" spans="1:10" s="6" customFormat="1" ht="12.75" customHeight="1">
      <c r="A13" s="5">
        <v>7</v>
      </c>
      <c r="B13" s="11">
        <v>24</v>
      </c>
      <c r="C13" s="14" t="s">
        <v>81</v>
      </c>
      <c r="D13" s="12">
        <v>1973</v>
      </c>
      <c r="E13" s="17" t="s">
        <v>82</v>
      </c>
      <c r="F13" s="18"/>
      <c r="G13" s="13" t="s">
        <v>254</v>
      </c>
      <c r="H13" s="19" t="str">
        <f>IF(AND(D13&gt;=1954,D13&lt;=1963),"M50",IF(AND(D13&gt;=1964,D13&lt;=1973),"M40",IF(AND(D13&gt;=1974,D13&lt;=1995),"M18","")))</f>
        <v>M40</v>
      </c>
      <c r="I13" s="20">
        <v>2</v>
      </c>
      <c r="J13" s="21"/>
    </row>
    <row r="14" spans="1:10" s="6" customFormat="1" ht="12.75" customHeight="1">
      <c r="A14" s="5">
        <v>8</v>
      </c>
      <c r="B14" s="22">
        <v>144</v>
      </c>
      <c r="C14" s="14" t="s">
        <v>191</v>
      </c>
      <c r="D14" s="12">
        <v>1988</v>
      </c>
      <c r="E14" s="17" t="s">
        <v>102</v>
      </c>
      <c r="F14" s="18" t="s">
        <v>128</v>
      </c>
      <c r="G14" s="13" t="s">
        <v>255</v>
      </c>
      <c r="H14" s="19" t="str">
        <f>IF(AND(D14&gt;=1954,D14&lt;=1963),"M50",IF(AND(D14&gt;=1964,D14&lt;=1973),"M40",IF(AND(D14&gt;=1974,D14&lt;=1995),"M18","")))</f>
        <v>M18</v>
      </c>
      <c r="I14" s="23">
        <v>6</v>
      </c>
      <c r="J14" s="21"/>
    </row>
    <row r="15" spans="1:10" s="6" customFormat="1" ht="12.75" customHeight="1">
      <c r="A15" s="5">
        <v>9</v>
      </c>
      <c r="B15" s="22">
        <v>3</v>
      </c>
      <c r="C15" s="14" t="s">
        <v>67</v>
      </c>
      <c r="D15" s="12">
        <v>1992</v>
      </c>
      <c r="E15" s="17" t="s">
        <v>4</v>
      </c>
      <c r="F15" s="18" t="s">
        <v>10</v>
      </c>
      <c r="G15" s="13" t="s">
        <v>256</v>
      </c>
      <c r="H15" s="19" t="str">
        <f>IF(AND(D15&gt;=1954,D15&lt;=1963),"M50",IF(AND(D15&gt;=1964,D15&lt;=1973),"M40",IF(AND(D15&gt;=1974,D15&lt;=1995),"M18","")))</f>
        <v>M18</v>
      </c>
      <c r="I15" s="23">
        <v>7</v>
      </c>
      <c r="J15" s="21"/>
    </row>
    <row r="16" spans="1:11" s="6" customFormat="1" ht="12.75" customHeight="1">
      <c r="A16" s="5">
        <v>10</v>
      </c>
      <c r="B16" s="22">
        <v>132</v>
      </c>
      <c r="C16" s="14" t="s">
        <v>170</v>
      </c>
      <c r="D16" s="12">
        <v>1962</v>
      </c>
      <c r="E16" s="17" t="s">
        <v>4</v>
      </c>
      <c r="F16" s="18" t="s">
        <v>24</v>
      </c>
      <c r="G16" s="13" t="s">
        <v>259</v>
      </c>
      <c r="H16" s="19" t="str">
        <f>IF(AND(D16&gt;=1954,D16&lt;=1963),"M50",IF(AND(D16&gt;=1964,D16&lt;=1973),"M40",IF(AND(D16&gt;=1974,D16&lt;=1995),"M18","")))</f>
        <v>M50</v>
      </c>
      <c r="I16" s="23">
        <v>1</v>
      </c>
      <c r="J16" s="21"/>
      <c r="K16" s="1"/>
    </row>
    <row r="17" spans="1:10" s="6" customFormat="1" ht="12.75" customHeight="1">
      <c r="A17" s="5">
        <v>11</v>
      </c>
      <c r="B17" s="11">
        <v>123</v>
      </c>
      <c r="C17" s="14" t="s">
        <v>173</v>
      </c>
      <c r="D17" s="12">
        <v>1979</v>
      </c>
      <c r="E17" s="17" t="s">
        <v>102</v>
      </c>
      <c r="F17" s="18" t="s">
        <v>34</v>
      </c>
      <c r="G17" s="13" t="s">
        <v>47</v>
      </c>
      <c r="H17" s="19" t="str">
        <f>IF(AND(D17&gt;=1954,D17&lt;=1963),"M50",IF(AND(D17&gt;=1964,D17&lt;=1973),"M40",IF(AND(D17&gt;=1974,D17&lt;=1995),"M18","")))</f>
        <v>M18</v>
      </c>
      <c r="I17" s="20">
        <v>8</v>
      </c>
      <c r="J17" s="21"/>
    </row>
    <row r="18" spans="1:10" s="6" customFormat="1" ht="12.75" customHeight="1">
      <c r="A18" s="5">
        <v>12</v>
      </c>
      <c r="B18" s="11">
        <v>70</v>
      </c>
      <c r="C18" s="14" t="s">
        <v>158</v>
      </c>
      <c r="D18" s="12">
        <v>1986</v>
      </c>
      <c r="E18" s="17" t="s">
        <v>43</v>
      </c>
      <c r="F18" s="18" t="s">
        <v>30</v>
      </c>
      <c r="G18" s="13" t="s">
        <v>260</v>
      </c>
      <c r="H18" s="19" t="str">
        <f>IF(AND(D18&gt;=1954,D18&lt;=1963),"M50",IF(AND(D18&gt;=1964,D18&lt;=1973),"M40",IF(AND(D18&gt;=1974,D18&lt;=1995),"M18","")))</f>
        <v>M18</v>
      </c>
      <c r="I18" s="20">
        <v>9</v>
      </c>
      <c r="J18" s="21"/>
    </row>
    <row r="19" spans="1:10" s="6" customFormat="1" ht="12.75" customHeight="1">
      <c r="A19" s="5">
        <v>13</v>
      </c>
      <c r="B19" s="11">
        <v>10</v>
      </c>
      <c r="C19" s="14" t="s">
        <v>121</v>
      </c>
      <c r="D19" s="12">
        <v>1979</v>
      </c>
      <c r="E19" s="17" t="s">
        <v>102</v>
      </c>
      <c r="F19" s="18" t="s">
        <v>34</v>
      </c>
      <c r="G19" s="13" t="s">
        <v>261</v>
      </c>
      <c r="H19" s="19" t="str">
        <f>IF(AND(D19&gt;=1954,D19&lt;=1963),"M50",IF(AND(D19&gt;=1964,D19&lt;=1973),"M40",IF(AND(D19&gt;=1974,D19&lt;=1995),"M18","")))</f>
        <v>M18</v>
      </c>
      <c r="I19" s="20">
        <v>10</v>
      </c>
      <c r="J19" s="21"/>
    </row>
    <row r="20" spans="1:10" s="6" customFormat="1" ht="12.75" customHeight="1">
      <c r="A20" s="5">
        <v>14</v>
      </c>
      <c r="B20" s="11">
        <v>118</v>
      </c>
      <c r="C20" s="14" t="s">
        <v>31</v>
      </c>
      <c r="D20" s="12">
        <v>1995</v>
      </c>
      <c r="E20" s="17" t="s">
        <v>4</v>
      </c>
      <c r="F20" s="18" t="s">
        <v>10</v>
      </c>
      <c r="G20" s="13" t="s">
        <v>262</v>
      </c>
      <c r="H20" s="19" t="str">
        <f>IF(AND(D20&gt;=1954,D20&lt;=1963),"M50",IF(AND(D20&gt;=1964,D20&lt;=1973),"M40",IF(AND(D20&gt;=1974,D20&lt;=1995),"M18","")))</f>
        <v>M18</v>
      </c>
      <c r="I20" s="20">
        <v>11</v>
      </c>
      <c r="J20" s="21"/>
    </row>
    <row r="21" spans="1:10" s="6" customFormat="1" ht="12.75" customHeight="1">
      <c r="A21" s="5">
        <v>15</v>
      </c>
      <c r="B21" s="11">
        <v>101</v>
      </c>
      <c r="C21" s="14" t="s">
        <v>63</v>
      </c>
      <c r="D21" s="12">
        <v>1988</v>
      </c>
      <c r="E21" s="17" t="s">
        <v>4</v>
      </c>
      <c r="F21" s="18" t="s">
        <v>34</v>
      </c>
      <c r="G21" s="13" t="s">
        <v>264</v>
      </c>
      <c r="H21" s="19" t="str">
        <f>IF(AND(D21&gt;=1954,D21&lt;=1963),"M50",IF(AND(D21&gt;=1964,D21&lt;=1973),"M40",IF(AND(D21&gt;=1974,D21&lt;=1995),"M18","")))</f>
        <v>M18</v>
      </c>
      <c r="I21" s="20">
        <v>12</v>
      </c>
      <c r="J21" s="21"/>
    </row>
    <row r="22" spans="1:10" s="6" customFormat="1" ht="12.75" customHeight="1">
      <c r="A22" s="5">
        <v>16</v>
      </c>
      <c r="B22" s="11">
        <v>86</v>
      </c>
      <c r="C22" s="14" t="s">
        <v>28</v>
      </c>
      <c r="D22" s="12">
        <v>1973</v>
      </c>
      <c r="E22" s="17" t="s">
        <v>29</v>
      </c>
      <c r="F22" s="18" t="s">
        <v>30</v>
      </c>
      <c r="G22" s="13" t="s">
        <v>265</v>
      </c>
      <c r="H22" s="19" t="str">
        <f>IF(AND(D22&gt;=1954,D22&lt;=1963),"M50",IF(AND(D22&gt;=1964,D22&lt;=1973),"M40",IF(AND(D22&gt;=1974,D22&lt;=1995),"M18","")))</f>
        <v>M40</v>
      </c>
      <c r="I22" s="20">
        <v>3</v>
      </c>
      <c r="J22" s="21"/>
    </row>
    <row r="23" spans="1:10" s="6" customFormat="1" ht="12.75" customHeight="1">
      <c r="A23" s="5">
        <v>17</v>
      </c>
      <c r="B23" s="22">
        <v>108</v>
      </c>
      <c r="C23" s="14" t="s">
        <v>126</v>
      </c>
      <c r="D23" s="12">
        <v>1990</v>
      </c>
      <c r="E23" s="17" t="s">
        <v>4</v>
      </c>
      <c r="F23" s="18" t="s">
        <v>61</v>
      </c>
      <c r="G23" s="13" t="s">
        <v>266</v>
      </c>
      <c r="H23" s="19" t="str">
        <f>IF(AND(D23&gt;=1954,D23&lt;=1963),"M50",IF(AND(D23&gt;=1964,D23&lt;=1973),"M40",IF(AND(D23&gt;=1974,D23&lt;=1995),"M18","")))</f>
        <v>M18</v>
      </c>
      <c r="I23" s="23">
        <v>13</v>
      </c>
      <c r="J23" s="21"/>
    </row>
    <row r="24" spans="1:10" s="6" customFormat="1" ht="12.75" customHeight="1">
      <c r="A24" s="5">
        <v>18</v>
      </c>
      <c r="B24" s="11">
        <v>148</v>
      </c>
      <c r="C24" s="14" t="s">
        <v>194</v>
      </c>
      <c r="D24" s="12">
        <v>1987</v>
      </c>
      <c r="E24" s="17" t="s">
        <v>4</v>
      </c>
      <c r="F24" s="18"/>
      <c r="G24" s="13" t="s">
        <v>267</v>
      </c>
      <c r="H24" s="19" t="str">
        <f>IF(AND(D24&gt;=1954,D24&lt;=1963),"M50",IF(AND(D24&gt;=1964,D24&lt;=1973),"M40",IF(AND(D24&gt;=1974,D24&lt;=1995),"M18","")))</f>
        <v>M18</v>
      </c>
      <c r="I24" s="23">
        <v>14</v>
      </c>
      <c r="J24" s="21"/>
    </row>
    <row r="25" spans="1:10" s="6" customFormat="1" ht="12.75" customHeight="1">
      <c r="A25" s="5">
        <v>19</v>
      </c>
      <c r="B25" s="11">
        <v>129</v>
      </c>
      <c r="C25" s="14" t="s">
        <v>168</v>
      </c>
      <c r="D25" s="12">
        <v>1983</v>
      </c>
      <c r="E25" s="17" t="s">
        <v>149</v>
      </c>
      <c r="F25" s="18" t="s">
        <v>30</v>
      </c>
      <c r="G25" s="13" t="s">
        <v>268</v>
      </c>
      <c r="H25" s="19" t="str">
        <f>IF(AND(D25&gt;=1954,D25&lt;=1963),"M50",IF(AND(D25&gt;=1964,D25&lt;=1973),"M40",IF(AND(D25&gt;=1974,D25&lt;=1995),"M18","")))</f>
        <v>M18</v>
      </c>
      <c r="I25" s="20">
        <v>15</v>
      </c>
      <c r="J25" s="21"/>
    </row>
    <row r="26" spans="1:10" s="6" customFormat="1" ht="12.75" customHeight="1">
      <c r="A26" s="5">
        <v>20</v>
      </c>
      <c r="B26" s="11">
        <v>113</v>
      </c>
      <c r="C26" s="14" t="s">
        <v>132</v>
      </c>
      <c r="D26" s="12">
        <v>1988</v>
      </c>
      <c r="E26" s="17" t="s">
        <v>4</v>
      </c>
      <c r="F26" s="18"/>
      <c r="G26" s="13" t="s">
        <v>270</v>
      </c>
      <c r="H26" s="19" t="str">
        <f>IF(AND(D26&gt;=1954,D26&lt;=1963),"M50",IF(AND(D26&gt;=1964,D26&lt;=1973),"M40",IF(AND(D26&gt;=1974,D26&lt;=1995),"M18","")))</f>
        <v>M18</v>
      </c>
      <c r="I26" s="20">
        <v>16</v>
      </c>
      <c r="J26" s="21"/>
    </row>
    <row r="27" spans="1:10" s="6" customFormat="1" ht="12.75" customHeight="1">
      <c r="A27" s="5">
        <v>21</v>
      </c>
      <c r="B27" s="11">
        <v>82</v>
      </c>
      <c r="C27" s="14" t="s">
        <v>163</v>
      </c>
      <c r="D27" s="12">
        <v>1964</v>
      </c>
      <c r="E27" s="17"/>
      <c r="F27" s="18" t="s">
        <v>30</v>
      </c>
      <c r="G27" s="13" t="s">
        <v>271</v>
      </c>
      <c r="H27" s="19" t="str">
        <f>IF(AND(D27&gt;=1954,D27&lt;=1963),"M50",IF(AND(D27&gt;=1964,D27&lt;=1973),"M40",IF(AND(D27&gt;=1974,D27&lt;=1995),"M18","")))</f>
        <v>M40</v>
      </c>
      <c r="I27" s="20">
        <v>4</v>
      </c>
      <c r="J27" s="21"/>
    </row>
    <row r="28" spans="1:10" s="6" customFormat="1" ht="12.75" customHeight="1">
      <c r="A28" s="5">
        <v>22</v>
      </c>
      <c r="B28" s="11">
        <v>23</v>
      </c>
      <c r="C28" s="14" t="s">
        <v>80</v>
      </c>
      <c r="D28" s="12">
        <v>1974</v>
      </c>
      <c r="E28" s="17" t="s">
        <v>4</v>
      </c>
      <c r="F28" s="18" t="s">
        <v>24</v>
      </c>
      <c r="G28" s="13" t="s">
        <v>272</v>
      </c>
      <c r="H28" s="19" t="str">
        <f>IF(AND(D28&gt;=1954,D28&lt;=1963),"M50",IF(AND(D28&gt;=1964,D28&lt;=1973),"M40",IF(AND(D28&gt;=1974,D28&lt;=1995),"M18","")))</f>
        <v>M18</v>
      </c>
      <c r="I28" s="20">
        <v>17</v>
      </c>
      <c r="J28" s="21"/>
    </row>
    <row r="29" spans="1:10" s="6" customFormat="1" ht="12.75" customHeight="1">
      <c r="A29" s="5">
        <v>23</v>
      </c>
      <c r="B29" s="11">
        <v>105</v>
      </c>
      <c r="C29" s="14" t="s">
        <v>127</v>
      </c>
      <c r="D29" s="12">
        <v>1989</v>
      </c>
      <c r="E29" s="17" t="s">
        <v>102</v>
      </c>
      <c r="F29" s="18" t="s">
        <v>128</v>
      </c>
      <c r="G29" s="13" t="s">
        <v>273</v>
      </c>
      <c r="H29" s="19" t="str">
        <f>IF(AND(D29&gt;=1954,D29&lt;=1963),"M50",IF(AND(D29&gt;=1964,D29&lt;=1973),"M40",IF(AND(D29&gt;=1974,D29&lt;=1995),"M18","")))</f>
        <v>M18</v>
      </c>
      <c r="I29" s="20">
        <v>18</v>
      </c>
      <c r="J29" s="21"/>
    </row>
    <row r="30" spans="1:10" s="6" customFormat="1" ht="12.75" customHeight="1">
      <c r="A30" s="5">
        <v>24</v>
      </c>
      <c r="B30" s="11">
        <v>114</v>
      </c>
      <c r="C30" s="14" t="s">
        <v>134</v>
      </c>
      <c r="D30" s="12">
        <v>1958</v>
      </c>
      <c r="E30" s="17" t="s">
        <v>130</v>
      </c>
      <c r="F30" s="18"/>
      <c r="G30" s="13" t="s">
        <v>274</v>
      </c>
      <c r="H30" s="19" t="str">
        <f>IF(AND(D30&gt;=1954,D30&lt;=1963),"M50",IF(AND(D30&gt;=1964,D30&lt;=1973),"M40",IF(AND(D30&gt;=1974,D30&lt;=1995),"M18","")))</f>
        <v>M50</v>
      </c>
      <c r="I30" s="20">
        <v>2</v>
      </c>
      <c r="J30" s="21"/>
    </row>
    <row r="31" spans="1:10" s="6" customFormat="1" ht="12.75" customHeight="1">
      <c r="A31" s="5">
        <v>25</v>
      </c>
      <c r="B31" s="11">
        <v>136</v>
      </c>
      <c r="C31" s="14" t="s">
        <v>32</v>
      </c>
      <c r="D31" s="12">
        <v>1955</v>
      </c>
      <c r="E31" s="17" t="s">
        <v>4</v>
      </c>
      <c r="F31" s="18" t="s">
        <v>9</v>
      </c>
      <c r="G31" s="13" t="s">
        <v>275</v>
      </c>
      <c r="H31" s="19" t="str">
        <f>IF(AND(D31&gt;=1954,D31&lt;=1963),"M50",IF(AND(D31&gt;=1964,D31&lt;=1973),"M40",IF(AND(D31&gt;=1974,D31&lt;=1995),"M18","")))</f>
        <v>M50</v>
      </c>
      <c r="I31" s="20">
        <v>3</v>
      </c>
      <c r="J31" s="21"/>
    </row>
    <row r="32" spans="1:10" s="6" customFormat="1" ht="12.75" customHeight="1">
      <c r="A32" s="5">
        <v>26</v>
      </c>
      <c r="B32" s="11">
        <v>92</v>
      </c>
      <c r="C32" s="14" t="s">
        <v>195</v>
      </c>
      <c r="D32" s="12">
        <v>1982</v>
      </c>
      <c r="E32" s="17" t="s">
        <v>4</v>
      </c>
      <c r="F32" s="18" t="s">
        <v>30</v>
      </c>
      <c r="G32" s="13" t="s">
        <v>276</v>
      </c>
      <c r="H32" s="19" t="str">
        <f>IF(AND(D32&gt;=1954,D32&lt;=1963),"M50",IF(AND(D32&gt;=1964,D32&lt;=1973),"M40",IF(AND(D32&gt;=1974,D32&lt;=1995),"M18","")))</f>
        <v>M18</v>
      </c>
      <c r="I32" s="20">
        <v>19</v>
      </c>
      <c r="J32" s="21"/>
    </row>
    <row r="33" spans="1:10" s="6" customFormat="1" ht="12.75" customHeight="1">
      <c r="A33" s="5">
        <v>27</v>
      </c>
      <c r="B33" s="11">
        <v>20</v>
      </c>
      <c r="C33" s="14" t="s">
        <v>83</v>
      </c>
      <c r="D33" s="12">
        <v>1962</v>
      </c>
      <c r="E33" s="17" t="s">
        <v>84</v>
      </c>
      <c r="F33" s="18" t="s">
        <v>85</v>
      </c>
      <c r="G33" s="13" t="s">
        <v>277</v>
      </c>
      <c r="H33" s="19" t="str">
        <f>IF(AND(D33&gt;=1954,D33&lt;=1963),"M50",IF(AND(D33&gt;=1964,D33&lt;=1973),"M40",IF(AND(D33&gt;=1974,D33&lt;=1995),"M18","")))</f>
        <v>M50</v>
      </c>
      <c r="I33" s="20">
        <v>4</v>
      </c>
      <c r="J33" s="21"/>
    </row>
    <row r="34" spans="1:10" s="6" customFormat="1" ht="12.75" customHeight="1">
      <c r="A34" s="5">
        <v>28</v>
      </c>
      <c r="B34" s="11">
        <v>126</v>
      </c>
      <c r="C34" s="14" t="s">
        <v>180</v>
      </c>
      <c r="D34" s="12">
        <v>1990</v>
      </c>
      <c r="E34" s="17" t="s">
        <v>4</v>
      </c>
      <c r="F34" s="18" t="s">
        <v>141</v>
      </c>
      <c r="G34" s="13" t="s">
        <v>277</v>
      </c>
      <c r="H34" s="19" t="str">
        <f>IF(AND(D34&gt;=1954,D34&lt;=1963),"M50",IF(AND(D34&gt;=1964,D34&lt;=1973),"M40",IF(AND(D34&gt;=1974,D34&lt;=1995),"M18","")))</f>
        <v>M18</v>
      </c>
      <c r="I34" s="20">
        <v>20</v>
      </c>
      <c r="J34" s="21"/>
    </row>
    <row r="35" spans="1:10" s="6" customFormat="1" ht="12.75" customHeight="1">
      <c r="A35" s="5">
        <v>29</v>
      </c>
      <c r="B35" s="11">
        <v>100</v>
      </c>
      <c r="C35" s="14" t="s">
        <v>156</v>
      </c>
      <c r="D35" s="12">
        <v>1993</v>
      </c>
      <c r="E35" s="17" t="s">
        <v>4</v>
      </c>
      <c r="F35" s="18" t="s">
        <v>141</v>
      </c>
      <c r="G35" s="13" t="s">
        <v>278</v>
      </c>
      <c r="H35" s="19" t="str">
        <f>IF(AND(D35&gt;=1954,D35&lt;=1963),"M50",IF(AND(D35&gt;=1964,D35&lt;=1973),"M40",IF(AND(D35&gt;=1974,D35&lt;=1995),"M18","")))</f>
        <v>M18</v>
      </c>
      <c r="I35" s="20">
        <v>21</v>
      </c>
      <c r="J35" s="21"/>
    </row>
    <row r="36" spans="1:10" s="6" customFormat="1" ht="12.75" customHeight="1">
      <c r="A36" s="5">
        <v>30</v>
      </c>
      <c r="B36" s="11">
        <v>135</v>
      </c>
      <c r="C36" s="14" t="s">
        <v>38</v>
      </c>
      <c r="D36" s="12">
        <v>1977</v>
      </c>
      <c r="E36" s="17" t="s">
        <v>4</v>
      </c>
      <c r="F36" s="18" t="s">
        <v>24</v>
      </c>
      <c r="G36" s="13" t="s">
        <v>279</v>
      </c>
      <c r="H36" s="19" t="str">
        <f>IF(AND(D36&gt;=1954,D36&lt;=1963),"M50",IF(AND(D36&gt;=1964,D36&lt;=1973),"M40",IF(AND(D36&gt;=1974,D36&lt;=1995),"M18","")))</f>
        <v>M18</v>
      </c>
      <c r="I36" s="20">
        <v>22</v>
      </c>
      <c r="J36" s="21"/>
    </row>
    <row r="37" spans="1:10" s="6" customFormat="1" ht="12.75" customHeight="1">
      <c r="A37" s="5">
        <v>31</v>
      </c>
      <c r="B37" s="11">
        <v>119</v>
      </c>
      <c r="C37" s="14" t="s">
        <v>135</v>
      </c>
      <c r="D37" s="12">
        <v>1982</v>
      </c>
      <c r="E37" s="17" t="s">
        <v>4</v>
      </c>
      <c r="F37" s="18"/>
      <c r="G37" s="13" t="s">
        <v>280</v>
      </c>
      <c r="H37" s="19" t="str">
        <f>IF(AND(D37&gt;=1954,D37&lt;=1963),"M50",IF(AND(D37&gt;=1964,D37&lt;=1973),"M40",IF(AND(D37&gt;=1974,D37&lt;=1995),"M18","")))</f>
        <v>M18</v>
      </c>
      <c r="I37" s="20">
        <v>23</v>
      </c>
      <c r="J37" s="21"/>
    </row>
    <row r="38" spans="1:10" s="6" customFormat="1" ht="12.75" customHeight="1">
      <c r="A38" s="5">
        <v>32</v>
      </c>
      <c r="B38" s="11">
        <v>139</v>
      </c>
      <c r="C38" s="14" t="s">
        <v>172</v>
      </c>
      <c r="D38" s="12">
        <v>1983</v>
      </c>
      <c r="E38" s="17" t="s">
        <v>4</v>
      </c>
      <c r="F38" s="18" t="s">
        <v>24</v>
      </c>
      <c r="G38" s="13" t="s">
        <v>281</v>
      </c>
      <c r="H38" s="19" t="str">
        <f>IF(AND(D38&gt;=1954,D38&lt;=1963),"M50",IF(AND(D38&gt;=1964,D38&lt;=1973),"M40",IF(AND(D38&gt;=1974,D38&lt;=1995),"M18","")))</f>
        <v>M18</v>
      </c>
      <c r="I38" s="20">
        <v>24</v>
      </c>
      <c r="J38" s="21"/>
    </row>
    <row r="39" spans="1:10" s="6" customFormat="1" ht="12.75" customHeight="1">
      <c r="A39" s="5">
        <v>33</v>
      </c>
      <c r="B39" s="11">
        <v>143</v>
      </c>
      <c r="C39" s="14" t="s">
        <v>178</v>
      </c>
      <c r="D39" s="12">
        <v>1987</v>
      </c>
      <c r="E39" s="17" t="s">
        <v>4</v>
      </c>
      <c r="F39" s="18" t="s">
        <v>179</v>
      </c>
      <c r="G39" s="13" t="s">
        <v>284</v>
      </c>
      <c r="H39" s="19" t="str">
        <f>IF(AND(D39&gt;=1954,D39&lt;=1963),"M50",IF(AND(D39&gt;=1964,D39&lt;=1973),"M40",IF(AND(D39&gt;=1974,D39&lt;=1995),"M18","")))</f>
        <v>M18</v>
      </c>
      <c r="I39" s="20">
        <v>25</v>
      </c>
      <c r="J39" s="21"/>
    </row>
    <row r="40" spans="1:10" s="6" customFormat="1" ht="12.75" customHeight="1">
      <c r="A40" s="5">
        <v>34</v>
      </c>
      <c r="B40" s="11">
        <v>104</v>
      </c>
      <c r="C40" s="14" t="s">
        <v>62</v>
      </c>
      <c r="D40" s="12">
        <v>1990</v>
      </c>
      <c r="E40" s="17" t="s">
        <v>4</v>
      </c>
      <c r="F40" s="18"/>
      <c r="G40" s="13" t="s">
        <v>283</v>
      </c>
      <c r="H40" s="19" t="str">
        <f>IF(AND(D40&gt;=1954,D40&lt;=1963),"M50",IF(AND(D40&gt;=1964,D40&lt;=1973),"M40",IF(AND(D40&gt;=1974,D40&lt;=1995),"M18","")))</f>
        <v>M18</v>
      </c>
      <c r="I40" s="20">
        <v>26</v>
      </c>
      <c r="J40" s="21"/>
    </row>
    <row r="41" spans="1:10" s="6" customFormat="1" ht="12.75" customHeight="1">
      <c r="A41" s="5">
        <v>35</v>
      </c>
      <c r="B41" s="11">
        <v>106</v>
      </c>
      <c r="C41" s="14" t="s">
        <v>122</v>
      </c>
      <c r="D41" s="12">
        <v>1969</v>
      </c>
      <c r="E41" s="17" t="s">
        <v>123</v>
      </c>
      <c r="F41" s="18" t="s">
        <v>124</v>
      </c>
      <c r="G41" s="13" t="s">
        <v>285</v>
      </c>
      <c r="H41" s="19" t="str">
        <f>IF(AND(D41&gt;=1954,D41&lt;=1963),"M50",IF(AND(D41&gt;=1964,D41&lt;=1973),"M40",IF(AND(D41&gt;=1974,D41&lt;=1995),"M18","")))</f>
        <v>M40</v>
      </c>
      <c r="I41" s="20">
        <v>5</v>
      </c>
      <c r="J41" s="21"/>
    </row>
    <row r="42" spans="1:10" s="6" customFormat="1" ht="12.75" customHeight="1">
      <c r="A42" s="5">
        <v>36</v>
      </c>
      <c r="B42" s="11">
        <v>6</v>
      </c>
      <c r="C42" s="14" t="s">
        <v>183</v>
      </c>
      <c r="D42" s="12">
        <v>1958</v>
      </c>
      <c r="E42" s="17" t="s">
        <v>43</v>
      </c>
      <c r="F42" s="18" t="s">
        <v>30</v>
      </c>
      <c r="G42" s="13" t="s">
        <v>286</v>
      </c>
      <c r="H42" s="19" t="str">
        <f>IF(AND(D42&gt;=1954,D42&lt;=1963),"M50",IF(AND(D42&gt;=1964,D42&lt;=1973),"M40",IF(AND(D42&gt;=1974,D42&lt;=1995),"M18","")))</f>
        <v>M50</v>
      </c>
      <c r="I42" s="20">
        <v>5</v>
      </c>
      <c r="J42" s="21"/>
    </row>
    <row r="43" spans="1:10" s="6" customFormat="1" ht="12.75" customHeight="1">
      <c r="A43" s="5">
        <v>37</v>
      </c>
      <c r="B43" s="11">
        <v>22</v>
      </c>
      <c r="C43" s="14" t="s">
        <v>79</v>
      </c>
      <c r="D43" s="12">
        <v>1988</v>
      </c>
      <c r="E43" s="17" t="s">
        <v>4</v>
      </c>
      <c r="F43" s="18"/>
      <c r="G43" s="13" t="s">
        <v>287</v>
      </c>
      <c r="H43" s="19" t="str">
        <f>IF(AND(D43&gt;=1954,D43&lt;=1963),"M50",IF(AND(D43&gt;=1964,D43&lt;=1973),"M40",IF(AND(D43&gt;=1974,D43&lt;=1995),"M18","")))</f>
        <v>M18</v>
      </c>
      <c r="I43" s="20">
        <v>27</v>
      </c>
      <c r="J43" s="21"/>
    </row>
    <row r="44" spans="1:10" s="6" customFormat="1" ht="12.75" customHeight="1">
      <c r="A44" s="5">
        <v>38</v>
      </c>
      <c r="B44" s="11">
        <v>111</v>
      </c>
      <c r="C44" s="14" t="s">
        <v>66</v>
      </c>
      <c r="D44" s="12">
        <v>1976</v>
      </c>
      <c r="E44" s="17" t="s">
        <v>4</v>
      </c>
      <c r="F44" s="18"/>
      <c r="G44" s="13" t="s">
        <v>288</v>
      </c>
      <c r="H44" s="19" t="str">
        <f>IF(AND(D44&gt;=1954,D44&lt;=1963),"M50",IF(AND(D44&gt;=1964,D44&lt;=1973),"M40",IF(AND(D44&gt;=1974,D44&lt;=1995),"M18","")))</f>
        <v>M18</v>
      </c>
      <c r="I44" s="20">
        <v>28</v>
      </c>
      <c r="J44" s="21"/>
    </row>
    <row r="45" spans="1:10" s="6" customFormat="1" ht="12.75" customHeight="1">
      <c r="A45" s="5">
        <v>39</v>
      </c>
      <c r="B45" s="11">
        <v>80</v>
      </c>
      <c r="C45" s="14" t="s">
        <v>166</v>
      </c>
      <c r="D45" s="12">
        <v>1977</v>
      </c>
      <c r="E45" s="17" t="s">
        <v>43</v>
      </c>
      <c r="F45" s="18" t="s">
        <v>30</v>
      </c>
      <c r="G45" s="13" t="s">
        <v>289</v>
      </c>
      <c r="H45" s="19" t="str">
        <f>IF(AND(D45&gt;=1954,D45&lt;=1963),"M50",IF(AND(D45&gt;=1964,D45&lt;=1973),"M40",IF(AND(D45&gt;=1974,D45&lt;=1995),"M18","")))</f>
        <v>M18</v>
      </c>
      <c r="I45" s="20">
        <v>29</v>
      </c>
      <c r="J45" s="21"/>
    </row>
    <row r="46" spans="1:10" s="6" customFormat="1" ht="12.75" customHeight="1">
      <c r="A46" s="5">
        <v>40</v>
      </c>
      <c r="B46" s="11">
        <v>84</v>
      </c>
      <c r="C46" s="14" t="s">
        <v>164</v>
      </c>
      <c r="D46" s="12">
        <v>1962</v>
      </c>
      <c r="E46" s="17" t="s">
        <v>149</v>
      </c>
      <c r="F46" s="18" t="s">
        <v>30</v>
      </c>
      <c r="G46" s="13" t="s">
        <v>290</v>
      </c>
      <c r="H46" s="19" t="str">
        <f>IF(AND(D46&gt;=1954,D46&lt;=1963),"M50",IF(AND(D46&gt;=1964,D46&lt;=1973),"M40",IF(AND(D46&gt;=1974,D46&lt;=1995),"M18","")))</f>
        <v>M50</v>
      </c>
      <c r="I46" s="20">
        <v>6</v>
      </c>
      <c r="J46" s="21"/>
    </row>
    <row r="47" spans="1:10" s="6" customFormat="1" ht="12.75" customHeight="1">
      <c r="A47" s="5">
        <v>41</v>
      </c>
      <c r="B47" s="11">
        <v>72</v>
      </c>
      <c r="C47" s="14" t="s">
        <v>37</v>
      </c>
      <c r="D47" s="12">
        <v>1984</v>
      </c>
      <c r="E47" s="17" t="s">
        <v>159</v>
      </c>
      <c r="F47" s="18" t="s">
        <v>34</v>
      </c>
      <c r="G47" s="13" t="s">
        <v>291</v>
      </c>
      <c r="H47" s="19" t="str">
        <f>IF(AND(D47&gt;=1954,D47&lt;=1963),"M50",IF(AND(D47&gt;=1964,D47&lt;=1973),"M40",IF(AND(D47&gt;=1974,D47&lt;=1995),"M18","")))</f>
        <v>M18</v>
      </c>
      <c r="I47" s="20">
        <v>30</v>
      </c>
      <c r="J47" s="21"/>
    </row>
    <row r="48" spans="1:10" s="6" customFormat="1" ht="12.75" customHeight="1">
      <c r="A48" s="5">
        <v>42</v>
      </c>
      <c r="B48" s="11">
        <v>76</v>
      </c>
      <c r="C48" s="14" t="s">
        <v>162</v>
      </c>
      <c r="D48" s="12">
        <v>1962</v>
      </c>
      <c r="E48" s="17"/>
      <c r="F48" s="18"/>
      <c r="G48" s="13" t="s">
        <v>292</v>
      </c>
      <c r="H48" s="19" t="str">
        <f>IF(AND(D48&gt;=1954,D48&lt;=1963),"M50",IF(AND(D48&gt;=1964,D48&lt;=1973),"M40",IF(AND(D48&gt;=1974,D48&lt;=1995),"M18","")))</f>
        <v>M50</v>
      </c>
      <c r="I48" s="20">
        <v>7</v>
      </c>
      <c r="J48" s="21"/>
    </row>
    <row r="49" spans="1:10" s="6" customFormat="1" ht="12.75" customHeight="1">
      <c r="A49" s="5">
        <v>43</v>
      </c>
      <c r="B49" s="11">
        <v>68</v>
      </c>
      <c r="C49" s="14" t="s">
        <v>157</v>
      </c>
      <c r="D49" s="12">
        <v>1976</v>
      </c>
      <c r="E49" s="17" t="s">
        <v>4</v>
      </c>
      <c r="F49" s="18"/>
      <c r="G49" s="13" t="s">
        <v>293</v>
      </c>
      <c r="H49" s="19" t="str">
        <f>IF(AND(D49&gt;=1954,D49&lt;=1963),"M50",IF(AND(D49&gt;=1964,D49&lt;=1973),"M40",IF(AND(D49&gt;=1974,D49&lt;=1995),"M18","")))</f>
        <v>M18</v>
      </c>
      <c r="I49" s="20">
        <v>31</v>
      </c>
      <c r="J49" s="21"/>
    </row>
    <row r="50" spans="1:10" s="6" customFormat="1" ht="12.75" customHeight="1">
      <c r="A50" s="5">
        <v>44</v>
      </c>
      <c r="B50" s="22">
        <v>14</v>
      </c>
      <c r="C50" s="14" t="s">
        <v>75</v>
      </c>
      <c r="D50" s="12">
        <v>1968</v>
      </c>
      <c r="E50" s="17" t="s">
        <v>4</v>
      </c>
      <c r="F50" s="18" t="s">
        <v>76</v>
      </c>
      <c r="G50" s="13" t="s">
        <v>294</v>
      </c>
      <c r="H50" s="19" t="str">
        <f>IF(AND(D50&gt;=1954,D50&lt;=1963),"M50",IF(AND(D50&gt;=1964,D50&lt;=1973),"M40",IF(AND(D50&gt;=1974,D50&lt;=1995),"M18","")))</f>
        <v>M40</v>
      </c>
      <c r="I50" s="23">
        <v>6</v>
      </c>
      <c r="J50" s="21"/>
    </row>
    <row r="51" spans="1:10" s="6" customFormat="1" ht="12.75" customHeight="1">
      <c r="A51" s="5">
        <v>45</v>
      </c>
      <c r="B51" s="11">
        <v>115</v>
      </c>
      <c r="C51" s="14" t="s">
        <v>131</v>
      </c>
      <c r="D51" s="12">
        <v>1979</v>
      </c>
      <c r="E51" s="17" t="s">
        <v>4</v>
      </c>
      <c r="F51" s="18" t="s">
        <v>30</v>
      </c>
      <c r="G51" s="13" t="s">
        <v>295</v>
      </c>
      <c r="H51" s="19" t="str">
        <f>IF(AND(D51&gt;=1954,D51&lt;=1963),"M50",IF(AND(D51&gt;=1964,D51&lt;=1973),"M40",IF(AND(D51&gt;=1974,D51&lt;=1995),"M18","")))</f>
        <v>M18</v>
      </c>
      <c r="I51" s="20">
        <v>32</v>
      </c>
      <c r="J51" s="21"/>
    </row>
    <row r="52" spans="1:10" s="6" customFormat="1" ht="12.75" customHeight="1">
      <c r="A52" s="5">
        <v>46</v>
      </c>
      <c r="B52" s="11">
        <v>127</v>
      </c>
      <c r="C52" s="14" t="s">
        <v>184</v>
      </c>
      <c r="D52" s="12">
        <v>1991</v>
      </c>
      <c r="E52" s="17" t="s">
        <v>43</v>
      </c>
      <c r="F52" s="18" t="s">
        <v>30</v>
      </c>
      <c r="G52" s="13" t="s">
        <v>296</v>
      </c>
      <c r="H52" s="19" t="str">
        <f>IF(AND(D52&gt;=1954,D52&lt;=1963),"M50",IF(AND(D52&gt;=1964,D52&lt;=1973),"M40",IF(AND(D52&gt;=1974,D52&lt;=1995),"M18","")))</f>
        <v>M18</v>
      </c>
      <c r="I52" s="20">
        <v>33</v>
      </c>
      <c r="J52" s="21"/>
    </row>
    <row r="53" spans="1:11" s="6" customFormat="1" ht="12.75" customHeight="1">
      <c r="A53" s="5">
        <v>47</v>
      </c>
      <c r="B53" s="11">
        <v>74</v>
      </c>
      <c r="C53" s="14" t="s">
        <v>160</v>
      </c>
      <c r="D53" s="12">
        <v>1981</v>
      </c>
      <c r="E53" s="17" t="s">
        <v>4</v>
      </c>
      <c r="F53" s="18" t="s">
        <v>161</v>
      </c>
      <c r="G53" s="13" t="s">
        <v>297</v>
      </c>
      <c r="H53" s="19" t="str">
        <f>IF(AND(D53&gt;=1954,D53&lt;=1963),"M50",IF(AND(D53&gt;=1964,D53&lt;=1973),"M40",IF(AND(D53&gt;=1974,D53&lt;=1995),"M18","")))</f>
        <v>M18</v>
      </c>
      <c r="I53" s="20">
        <v>34</v>
      </c>
      <c r="J53" s="21"/>
      <c r="K53" s="1"/>
    </row>
    <row r="54" spans="1:10" s="6" customFormat="1" ht="12.75" customHeight="1">
      <c r="A54" s="5">
        <v>48</v>
      </c>
      <c r="B54" s="11">
        <v>18</v>
      </c>
      <c r="C54" s="14" t="s">
        <v>78</v>
      </c>
      <c r="D54" s="12">
        <v>1978</v>
      </c>
      <c r="E54" s="17" t="s">
        <v>4</v>
      </c>
      <c r="F54" s="18"/>
      <c r="G54" s="13" t="s">
        <v>298</v>
      </c>
      <c r="H54" s="19" t="str">
        <f>IF(AND(D54&gt;=1954,D54&lt;=1963),"M50",IF(AND(D54&gt;=1964,D54&lt;=1973),"M40",IF(AND(D54&gt;=1974,D54&lt;=1995),"M18","")))</f>
        <v>M18</v>
      </c>
      <c r="I54" s="20">
        <v>35</v>
      </c>
      <c r="J54" s="21"/>
    </row>
    <row r="55" spans="1:10" s="6" customFormat="1" ht="12.75" customHeight="1">
      <c r="A55" s="5">
        <v>49</v>
      </c>
      <c r="B55" s="11">
        <v>137</v>
      </c>
      <c r="C55" s="14" t="s">
        <v>154</v>
      </c>
      <c r="D55" s="12">
        <v>1986</v>
      </c>
      <c r="E55" s="17" t="s">
        <v>4</v>
      </c>
      <c r="F55" s="18" t="s">
        <v>155</v>
      </c>
      <c r="G55" s="13" t="s">
        <v>299</v>
      </c>
      <c r="H55" s="19" t="str">
        <f>IF(AND(D55&gt;=1954,D55&lt;=1963),"M50",IF(AND(D55&gt;=1964,D55&lt;=1973),"M40",IF(AND(D55&gt;=1974,D55&lt;=1995),"M18","")))</f>
        <v>M18</v>
      </c>
      <c r="I55" s="23">
        <v>36</v>
      </c>
      <c r="J55" s="21"/>
    </row>
    <row r="56" spans="1:10" s="6" customFormat="1" ht="12.75" customHeight="1">
      <c r="A56" s="5">
        <v>50</v>
      </c>
      <c r="B56" s="11">
        <v>125</v>
      </c>
      <c r="C56" s="14" t="s">
        <v>185</v>
      </c>
      <c r="D56" s="12">
        <v>1970</v>
      </c>
      <c r="E56" s="17" t="s">
        <v>4</v>
      </c>
      <c r="F56" s="18" t="s">
        <v>186</v>
      </c>
      <c r="G56" s="13" t="s">
        <v>300</v>
      </c>
      <c r="H56" s="19" t="str">
        <f>IF(AND(D56&gt;=1954,D56&lt;=1963),"M50",IF(AND(D56&gt;=1964,D56&lt;=1973),"M40",IF(AND(D56&gt;=1974,D56&lt;=1995),"M18","")))</f>
        <v>M40</v>
      </c>
      <c r="I56" s="20">
        <v>7</v>
      </c>
      <c r="J56" s="21"/>
    </row>
    <row r="57" spans="1:10" s="6" customFormat="1" ht="12.75" customHeight="1">
      <c r="A57" s="5">
        <v>51</v>
      </c>
      <c r="B57" s="11">
        <v>141</v>
      </c>
      <c r="C57" s="14" t="s">
        <v>176</v>
      </c>
      <c r="D57" s="12">
        <v>1986</v>
      </c>
      <c r="E57" s="17" t="s">
        <v>177</v>
      </c>
      <c r="F57" s="18"/>
      <c r="G57" s="13" t="s">
        <v>301</v>
      </c>
      <c r="H57" s="19" t="str">
        <f>IF(AND(D57&gt;=1954,D57&lt;=1963),"M50",IF(AND(D57&gt;=1964,D57&lt;=1973),"M40",IF(AND(D57&gt;=1974,D57&lt;=1995),"M18","")))</f>
        <v>M18</v>
      </c>
      <c r="I57" s="20">
        <v>37</v>
      </c>
      <c r="J57" s="21"/>
    </row>
    <row r="58" spans="1:10" s="6" customFormat="1" ht="12.75" customHeight="1">
      <c r="A58" s="5">
        <v>52</v>
      </c>
      <c r="B58" s="22">
        <v>140</v>
      </c>
      <c r="C58" s="14" t="s">
        <v>193</v>
      </c>
      <c r="D58" s="12">
        <v>1980</v>
      </c>
      <c r="E58" s="17" t="s">
        <v>4</v>
      </c>
      <c r="F58" s="18" t="s">
        <v>34</v>
      </c>
      <c r="G58" s="13" t="s">
        <v>302</v>
      </c>
      <c r="H58" s="19" t="str">
        <f>IF(AND(D58&gt;=1954,D58&lt;=1963),"M50",IF(AND(D58&gt;=1964,D58&lt;=1973),"M40",IF(AND(D58&gt;=1974,D58&lt;=1995),"M18","")))</f>
        <v>M18</v>
      </c>
      <c r="I58" s="23">
        <v>38</v>
      </c>
      <c r="J58" s="21"/>
    </row>
    <row r="59" spans="1:11" s="6" customFormat="1" ht="12.75" customHeight="1">
      <c r="A59" s="5">
        <v>53</v>
      </c>
      <c r="B59" s="22">
        <v>110</v>
      </c>
      <c r="C59" s="14" t="s">
        <v>64</v>
      </c>
      <c r="D59" s="12">
        <v>1954</v>
      </c>
      <c r="E59" s="17" t="s">
        <v>65</v>
      </c>
      <c r="F59" s="18" t="s">
        <v>30</v>
      </c>
      <c r="G59" s="13" t="s">
        <v>303</v>
      </c>
      <c r="H59" s="19" t="str">
        <f>IF(AND(D59&gt;=1954,D59&lt;=1963),"M50",IF(AND(D59&gt;=1964,D59&lt;=1973),"M40",IF(AND(D59&gt;=1974,D59&lt;=1995),"M18","")))</f>
        <v>M50</v>
      </c>
      <c r="I59" s="23">
        <v>8</v>
      </c>
      <c r="J59" s="21"/>
      <c r="K59" s="1"/>
    </row>
    <row r="60" spans="1:10" s="6" customFormat="1" ht="12.75" customHeight="1">
      <c r="A60" s="5">
        <v>54</v>
      </c>
      <c r="B60" s="11">
        <v>16</v>
      </c>
      <c r="C60" s="14" t="s">
        <v>77</v>
      </c>
      <c r="D60" s="12">
        <v>1988</v>
      </c>
      <c r="E60" s="17"/>
      <c r="F60" s="18" t="s">
        <v>30</v>
      </c>
      <c r="G60" s="13" t="s">
        <v>304</v>
      </c>
      <c r="H60" s="19" t="str">
        <f>IF(AND(D60&gt;=1954,D60&lt;=1963),"M50",IF(AND(D60&gt;=1964,D60&lt;=1973),"M40",IF(AND(D60&gt;=1974,D60&lt;=1995),"M18","")))</f>
        <v>M18</v>
      </c>
      <c r="I60" s="20">
        <v>39</v>
      </c>
      <c r="J60" s="21"/>
    </row>
    <row r="61" spans="1:10" s="6" customFormat="1" ht="12.75" customHeight="1">
      <c r="A61" s="5">
        <v>55</v>
      </c>
      <c r="B61" s="11">
        <v>13</v>
      </c>
      <c r="C61" s="14" t="s">
        <v>73</v>
      </c>
      <c r="D61" s="12">
        <v>1959</v>
      </c>
      <c r="E61" s="17" t="s">
        <v>4</v>
      </c>
      <c r="F61" s="18" t="s">
        <v>74</v>
      </c>
      <c r="G61" s="13" t="s">
        <v>305</v>
      </c>
      <c r="H61" s="19" t="str">
        <f>IF(AND(D61&gt;=1954,D61&lt;=1963),"M50",IF(AND(D61&gt;=1964,D61&lt;=1973),"M40",IF(AND(D61&gt;=1974,D61&lt;=1995),"M18","")))</f>
        <v>M50</v>
      </c>
      <c r="I61" s="20">
        <v>9</v>
      </c>
      <c r="J61" s="21"/>
    </row>
    <row r="62" spans="1:11" s="6" customFormat="1" ht="12.75" customHeight="1">
      <c r="A62" s="5">
        <v>56</v>
      </c>
      <c r="B62" s="11">
        <v>124</v>
      </c>
      <c r="C62" s="14" t="s">
        <v>174</v>
      </c>
      <c r="D62" s="12">
        <v>1986</v>
      </c>
      <c r="E62" s="17" t="s">
        <v>175</v>
      </c>
      <c r="F62" s="18"/>
      <c r="G62" s="13" t="s">
        <v>306</v>
      </c>
      <c r="H62" s="19" t="str">
        <f>IF(AND(D62&gt;=1954,D62&lt;=1963),"M50",IF(AND(D62&gt;=1964,D62&lt;=1973),"M40",IF(AND(D62&gt;=1974,D62&lt;=1995),"M18","")))</f>
        <v>M18</v>
      </c>
      <c r="I62" s="20">
        <v>40</v>
      </c>
      <c r="J62" s="21"/>
      <c r="K62" s="1"/>
    </row>
    <row r="63" spans="1:10" s="6" customFormat="1" ht="12.75" customHeight="1">
      <c r="A63" s="5">
        <v>57</v>
      </c>
      <c r="B63" s="11">
        <v>11</v>
      </c>
      <c r="C63" s="14" t="s">
        <v>70</v>
      </c>
      <c r="D63" s="12">
        <v>1974</v>
      </c>
      <c r="E63" s="17" t="s">
        <v>4</v>
      </c>
      <c r="F63" s="18"/>
      <c r="G63" s="13" t="s">
        <v>307</v>
      </c>
      <c r="H63" s="19" t="str">
        <f>IF(AND(D63&gt;=1954,D63&lt;=1963),"M50",IF(AND(D63&gt;=1964,D63&lt;=1973),"M40",IF(AND(D63&gt;=1974,D63&lt;=1995),"M18","")))</f>
        <v>M18</v>
      </c>
      <c r="I63" s="20">
        <v>41</v>
      </c>
      <c r="J63" s="21"/>
    </row>
    <row r="64" spans="1:10" s="6" customFormat="1" ht="12.75" customHeight="1">
      <c r="A64" s="5">
        <v>58</v>
      </c>
      <c r="B64" s="11">
        <v>19</v>
      </c>
      <c r="C64" s="14" t="s">
        <v>44</v>
      </c>
      <c r="D64" s="12">
        <v>1945</v>
      </c>
      <c r="E64" s="17" t="s">
        <v>4</v>
      </c>
      <c r="F64" s="18" t="s">
        <v>24</v>
      </c>
      <c r="G64" s="13" t="s">
        <v>308</v>
      </c>
      <c r="H64" s="19">
        <f>IF(AND(D64&gt;=1954,D64&lt;=1963),"M50",IF(AND(D64&gt;=1964,D64&lt;=1973),"M40",IF(AND(D64&gt;=1974,D64&lt;=1995),"M18","")))</f>
      </c>
      <c r="I64" s="20"/>
      <c r="J64" s="21"/>
    </row>
    <row r="65" spans="1:10" s="6" customFormat="1" ht="12.75" customHeight="1">
      <c r="A65" s="5">
        <v>59</v>
      </c>
      <c r="B65" s="11">
        <v>12</v>
      </c>
      <c r="C65" s="14" t="s">
        <v>71</v>
      </c>
      <c r="D65" s="12">
        <v>1958</v>
      </c>
      <c r="E65" s="17" t="s">
        <v>4</v>
      </c>
      <c r="F65" s="18" t="s">
        <v>72</v>
      </c>
      <c r="G65" s="13" t="s">
        <v>309</v>
      </c>
      <c r="H65" s="19" t="str">
        <f>IF(AND(D65&gt;=1954,D65&lt;=1963),"M50",IF(AND(D65&gt;=1964,D65&lt;=1973),"M40",IF(AND(D65&gt;=1974,D65&lt;=1995),"M18","")))</f>
        <v>M50</v>
      </c>
      <c r="I65" s="20">
        <v>10</v>
      </c>
      <c r="J65" s="21"/>
    </row>
    <row r="66" spans="1:10" s="6" customFormat="1" ht="12.75" customHeight="1">
      <c r="A66" s="5">
        <v>60</v>
      </c>
      <c r="B66" s="11">
        <v>109</v>
      </c>
      <c r="C66" s="14" t="s">
        <v>125</v>
      </c>
      <c r="D66" s="12">
        <v>1968</v>
      </c>
      <c r="E66" s="17" t="s">
        <v>102</v>
      </c>
      <c r="F66" s="18"/>
      <c r="G66" s="13" t="s">
        <v>310</v>
      </c>
      <c r="H66" s="19" t="str">
        <f>IF(AND(D66&gt;=1954,D66&lt;=1963),"M50",IF(AND(D66&gt;=1964,D66&lt;=1973),"M40",IF(AND(D66&gt;=1974,D66&lt;=1995),"M18","")))</f>
        <v>M40</v>
      </c>
      <c r="I66" s="20">
        <v>8</v>
      </c>
      <c r="J66" s="21"/>
    </row>
    <row r="67" spans="1:10" s="6" customFormat="1" ht="12.75" customHeight="1">
      <c r="A67" s="5">
        <v>61</v>
      </c>
      <c r="B67" s="11">
        <v>134</v>
      </c>
      <c r="C67" s="14" t="s">
        <v>17</v>
      </c>
      <c r="D67" s="12">
        <v>1989</v>
      </c>
      <c r="E67" s="17" t="s">
        <v>4</v>
      </c>
      <c r="F67" s="18" t="s">
        <v>9</v>
      </c>
      <c r="G67" s="13" t="s">
        <v>311</v>
      </c>
      <c r="H67" s="19" t="str">
        <f>IF(AND(D67&gt;=1954,D67&lt;=1963),"M50",IF(AND(D67&gt;=1964,D67&lt;=1973),"M40",IF(AND(D67&gt;=1974,D67&lt;=1995),"M18","")))</f>
        <v>M18</v>
      </c>
      <c r="I67" s="20">
        <v>42</v>
      </c>
      <c r="J67" s="21"/>
    </row>
    <row r="68" spans="1:10" s="6" customFormat="1" ht="12.75" customHeight="1">
      <c r="A68" s="5">
        <v>62</v>
      </c>
      <c r="B68" s="11">
        <v>142</v>
      </c>
      <c r="C68" s="14" t="s">
        <v>192</v>
      </c>
      <c r="D68" s="12">
        <v>1964</v>
      </c>
      <c r="E68" s="17" t="s">
        <v>43</v>
      </c>
      <c r="F68" s="18"/>
      <c r="G68" s="13" t="s">
        <v>312</v>
      </c>
      <c r="H68" s="19" t="str">
        <f>IF(AND(D68&gt;=1954,D68&lt;=1963),"M50",IF(AND(D68&gt;=1964,D68&lt;=1973),"M40",IF(AND(D68&gt;=1974,D68&lt;=1995),"M18","")))</f>
        <v>M40</v>
      </c>
      <c r="I68" s="20">
        <v>9</v>
      </c>
      <c r="J68" s="24"/>
    </row>
    <row r="69" spans="1:11" s="6" customFormat="1" ht="12.75" customHeight="1">
      <c r="A69" s="5">
        <v>63</v>
      </c>
      <c r="B69" s="11">
        <v>67</v>
      </c>
      <c r="C69" s="14" t="s">
        <v>190</v>
      </c>
      <c r="D69" s="12">
        <v>1960</v>
      </c>
      <c r="E69" s="17" t="s">
        <v>4</v>
      </c>
      <c r="F69" s="18" t="s">
        <v>22</v>
      </c>
      <c r="G69" s="13" t="s">
        <v>313</v>
      </c>
      <c r="H69" s="19" t="str">
        <f>IF(AND(D69&gt;=1954,D69&lt;=1963),"M50",IF(AND(D69&gt;=1964,D69&lt;=1973),"M40",IF(AND(D69&gt;=1974,D69&lt;=1995),"M18","")))</f>
        <v>M50</v>
      </c>
      <c r="I69" s="20">
        <v>11</v>
      </c>
      <c r="J69" s="21"/>
      <c r="K69" s="1"/>
    </row>
    <row r="70" spans="1:10" s="6" customFormat="1" ht="12.75" customHeight="1">
      <c r="A70" s="5">
        <v>64</v>
      </c>
      <c r="B70" s="11">
        <v>103</v>
      </c>
      <c r="C70" s="14" t="s">
        <v>133</v>
      </c>
      <c r="D70" s="12">
        <v>1965</v>
      </c>
      <c r="E70" s="17" t="s">
        <v>102</v>
      </c>
      <c r="F70" s="18" t="s">
        <v>30</v>
      </c>
      <c r="G70" s="13" t="s">
        <v>314</v>
      </c>
      <c r="H70" s="19" t="str">
        <f>IF(AND(D70&gt;=1954,D70&lt;=1963),"M50",IF(AND(D70&gt;=1964,D70&lt;=1973),"M40",IF(AND(D70&gt;=1974,D70&lt;=1995),"M18","")))</f>
        <v>M40</v>
      </c>
      <c r="I70" s="20">
        <v>10</v>
      </c>
      <c r="J70" s="21"/>
    </row>
    <row r="71" spans="1:10" s="6" customFormat="1" ht="12.75" customHeight="1">
      <c r="A71" s="5">
        <v>65</v>
      </c>
      <c r="B71" s="11">
        <v>2</v>
      </c>
      <c r="C71" s="14" t="s">
        <v>69</v>
      </c>
      <c r="D71" s="12">
        <v>1954</v>
      </c>
      <c r="E71" s="17" t="s">
        <v>52</v>
      </c>
      <c r="F71" s="18" t="s">
        <v>53</v>
      </c>
      <c r="G71" s="13" t="s">
        <v>315</v>
      </c>
      <c r="H71" s="19" t="str">
        <f>IF(AND(D71&gt;=1954,D71&lt;=1963),"M50",IF(AND(D71&gt;=1964,D71&lt;=1973),"M40",IF(AND(D71&gt;=1974,D71&lt;=1995),"M18","")))</f>
        <v>M50</v>
      </c>
      <c r="I71" s="20">
        <v>12</v>
      </c>
      <c r="J71" s="21"/>
    </row>
    <row r="72" spans="1:11" s="6" customFormat="1" ht="12.75" customHeight="1">
      <c r="A72" s="5">
        <v>66</v>
      </c>
      <c r="B72" s="11">
        <v>116</v>
      </c>
      <c r="C72" s="14" t="s">
        <v>45</v>
      </c>
      <c r="D72" s="12">
        <v>1965</v>
      </c>
      <c r="E72" s="17" t="s">
        <v>4</v>
      </c>
      <c r="F72" s="18" t="s">
        <v>10</v>
      </c>
      <c r="G72" s="13" t="s">
        <v>317</v>
      </c>
      <c r="H72" s="19" t="str">
        <f>IF(AND(D72&gt;=1954,D72&lt;=1963),"M50",IF(AND(D72&gt;=1964,D72&lt;=1973),"M40",IF(AND(D72&gt;=1974,D72&lt;=1995),"M18","")))</f>
        <v>M40</v>
      </c>
      <c r="I72" s="20">
        <v>11</v>
      </c>
      <c r="J72" s="21"/>
      <c r="K72" s="1"/>
    </row>
    <row r="73" spans="1:10" s="6" customFormat="1" ht="12.75" customHeight="1">
      <c r="A73" s="5">
        <v>67</v>
      </c>
      <c r="B73" s="11">
        <v>131</v>
      </c>
      <c r="C73" s="14" t="s">
        <v>49</v>
      </c>
      <c r="D73" s="12">
        <v>1967</v>
      </c>
      <c r="E73" s="17" t="s">
        <v>167</v>
      </c>
      <c r="F73" s="18"/>
      <c r="G73" s="13" t="s">
        <v>316</v>
      </c>
      <c r="H73" s="19" t="str">
        <f>IF(AND(D73&gt;=1954,D73&lt;=1963),"M50",IF(AND(D73&gt;=1964,D73&lt;=1973),"M40",IF(AND(D73&gt;=1974,D73&lt;=1995),"M18","")))</f>
        <v>M40</v>
      </c>
      <c r="I73" s="23">
        <v>12</v>
      </c>
      <c r="J73" s="21"/>
    </row>
    <row r="74" spans="1:10" s="6" customFormat="1" ht="12.75" customHeight="1">
      <c r="A74" s="5"/>
      <c r="B74" s="22">
        <v>138</v>
      </c>
      <c r="C74" s="14" t="s">
        <v>153</v>
      </c>
      <c r="D74" s="12">
        <v>1984</v>
      </c>
      <c r="E74" s="17" t="s">
        <v>4</v>
      </c>
      <c r="F74" s="18" t="s">
        <v>128</v>
      </c>
      <c r="G74" s="13"/>
      <c r="H74" s="19" t="str">
        <f>IF(AND(D74&gt;=1954,D74&lt;=1963),"M50",IF(AND(D74&gt;=1964,D74&lt;=1973),"M40",IF(AND(D74&gt;=1974,D74&lt;=1995),"M18","")))</f>
        <v>M18</v>
      </c>
      <c r="I74" s="23"/>
      <c r="J74" s="21"/>
    </row>
  </sheetData>
  <sheetProtection/>
  <autoFilter ref="A5:I74"/>
  <mergeCells count="13">
    <mergeCell ref="G5:G6"/>
    <mergeCell ref="H5:H6"/>
    <mergeCell ref="I5:I6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conditionalFormatting sqref="C7:C21 C23:C74">
    <cfRule type="expression" priority="3" dxfId="18" stopIfTrue="1">
      <formula>B7=""</formula>
    </cfRule>
  </conditionalFormatting>
  <conditionalFormatting sqref="C22">
    <cfRule type="expression" priority="1" dxfId="18" stopIfTrue="1">
      <formula>B22=""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.875" style="2" customWidth="1"/>
    <col min="2" max="2" width="4.875" style="16" customWidth="1"/>
    <col min="3" max="3" width="21.75390625" style="7" customWidth="1"/>
    <col min="4" max="4" width="4.375" style="8" customWidth="1"/>
    <col min="5" max="5" width="16.00390625" style="9" customWidth="1"/>
    <col min="6" max="6" width="20.75390625" style="10" customWidth="1"/>
    <col min="7" max="7" width="6.25390625" style="15" customWidth="1"/>
    <col min="8" max="8" width="4.00390625" style="25" customWidth="1"/>
    <col min="9" max="9" width="3.75390625" style="25" customWidth="1"/>
    <col min="10" max="16384" width="9.125" style="1" customWidth="1"/>
  </cols>
  <sheetData>
    <row r="1" spans="1:9" ht="18">
      <c r="A1" s="26" t="s">
        <v>201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7.25" customHeight="1">
      <c r="A3" s="28" t="s">
        <v>199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3.5" customHeight="1">
      <c r="A4" s="29" t="s">
        <v>55</v>
      </c>
      <c r="B4" s="29"/>
      <c r="C4" s="29"/>
      <c r="D4" s="29"/>
      <c r="E4" s="29"/>
      <c r="F4" s="29"/>
      <c r="G4" s="29"/>
      <c r="H4" s="29"/>
      <c r="I4" s="29"/>
    </row>
    <row r="5" spans="1:9" s="4" customFormat="1" ht="7.5" customHeight="1">
      <c r="A5" s="30" t="s">
        <v>0</v>
      </c>
      <c r="B5" s="30" t="s">
        <v>5</v>
      </c>
      <c r="C5" s="32" t="s">
        <v>6</v>
      </c>
      <c r="D5" s="34" t="s">
        <v>7</v>
      </c>
      <c r="E5" s="34" t="s">
        <v>8</v>
      </c>
      <c r="F5" s="34" t="s">
        <v>2</v>
      </c>
      <c r="G5" s="36" t="s">
        <v>3</v>
      </c>
      <c r="H5" s="38" t="s">
        <v>25</v>
      </c>
      <c r="I5" s="38" t="s">
        <v>26</v>
      </c>
    </row>
    <row r="6" spans="1:9" s="4" customFormat="1" ht="7.5" customHeight="1">
      <c r="A6" s="31"/>
      <c r="B6" s="31"/>
      <c r="C6" s="33"/>
      <c r="D6" s="35"/>
      <c r="E6" s="35"/>
      <c r="F6" s="35"/>
      <c r="G6" s="37"/>
      <c r="H6" s="39"/>
      <c r="I6" s="39"/>
    </row>
    <row r="7" spans="1:10" s="6" customFormat="1" ht="12.75" customHeight="1">
      <c r="A7" s="5">
        <v>1</v>
      </c>
      <c r="B7" s="11">
        <v>128</v>
      </c>
      <c r="C7" s="14" t="s">
        <v>181</v>
      </c>
      <c r="D7" s="12">
        <v>1988</v>
      </c>
      <c r="E7" s="17" t="s">
        <v>4</v>
      </c>
      <c r="F7" s="18" t="s">
        <v>182</v>
      </c>
      <c r="G7" s="13" t="s">
        <v>282</v>
      </c>
      <c r="H7" s="19"/>
      <c r="I7" s="20"/>
      <c r="J7" s="21"/>
    </row>
  </sheetData>
  <sheetProtection/>
  <autoFilter ref="A5:I6"/>
  <mergeCells count="13">
    <mergeCell ref="G5:G6"/>
    <mergeCell ref="H5:H6"/>
    <mergeCell ref="I5:I6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conditionalFormatting sqref="C7">
    <cfRule type="expression" priority="2" dxfId="18" stopIfTrue="1">
      <formula>B7=""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875" style="2" customWidth="1"/>
    <col min="2" max="2" width="4.875" style="16" customWidth="1"/>
    <col min="3" max="3" width="21.75390625" style="7" customWidth="1"/>
    <col min="4" max="4" width="4.375" style="8" customWidth="1"/>
    <col min="5" max="5" width="16.00390625" style="9" customWidth="1"/>
    <col min="6" max="6" width="20.75390625" style="10" customWidth="1"/>
    <col min="7" max="7" width="6.25390625" style="15" customWidth="1"/>
    <col min="8" max="8" width="3.875" style="15" customWidth="1"/>
    <col min="9" max="9" width="5.75390625" style="25" customWidth="1"/>
    <col min="10" max="16384" width="9.125" style="1" customWidth="1"/>
  </cols>
  <sheetData>
    <row r="1" spans="1:9" ht="18">
      <c r="A1" s="26" t="s">
        <v>201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7.25" customHeight="1">
      <c r="A3" s="28" t="s">
        <v>148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3.5" customHeight="1">
      <c r="A4" s="29" t="s">
        <v>55</v>
      </c>
      <c r="B4" s="29"/>
      <c r="C4" s="29"/>
      <c r="D4" s="29"/>
      <c r="E4" s="29"/>
      <c r="F4" s="29"/>
      <c r="G4" s="29"/>
      <c r="H4" s="29"/>
      <c r="I4" s="29"/>
    </row>
    <row r="5" spans="1:9" s="4" customFormat="1" ht="7.5" customHeight="1">
      <c r="A5" s="30" t="s">
        <v>0</v>
      </c>
      <c r="B5" s="30" t="s">
        <v>5</v>
      </c>
      <c r="C5" s="32" t="s">
        <v>6</v>
      </c>
      <c r="D5" s="34" t="s">
        <v>7</v>
      </c>
      <c r="E5" s="34" t="s">
        <v>8</v>
      </c>
      <c r="F5" s="34" t="s">
        <v>2</v>
      </c>
      <c r="G5" s="36" t="s">
        <v>3</v>
      </c>
      <c r="H5" s="38" t="s">
        <v>25</v>
      </c>
      <c r="I5" s="38" t="s">
        <v>263</v>
      </c>
    </row>
    <row r="6" spans="1:9" s="4" customFormat="1" ht="7.5" customHeight="1">
      <c r="A6" s="31"/>
      <c r="B6" s="31"/>
      <c r="C6" s="33"/>
      <c r="D6" s="35"/>
      <c r="E6" s="35"/>
      <c r="F6" s="35"/>
      <c r="G6" s="37"/>
      <c r="H6" s="39"/>
      <c r="I6" s="39"/>
    </row>
    <row r="7" spans="1:10" s="6" customFormat="1" ht="12.75" customHeight="1">
      <c r="A7" s="5">
        <v>1</v>
      </c>
      <c r="B7" s="11">
        <v>15</v>
      </c>
      <c r="C7" s="14" t="s">
        <v>33</v>
      </c>
      <c r="D7" s="12">
        <v>1994</v>
      </c>
      <c r="E7" s="17" t="s">
        <v>4</v>
      </c>
      <c r="F7" s="18"/>
      <c r="G7" s="13" t="s">
        <v>324</v>
      </c>
      <c r="H7" s="41" t="str">
        <f>IF(AND(D7&gt;=1949,D7&lt;=1953),"M60","в/к")</f>
        <v>в/к</v>
      </c>
      <c r="I7" s="41"/>
      <c r="J7" s="21"/>
    </row>
    <row r="8" spans="1:10" s="6" customFormat="1" ht="12.75" customHeight="1">
      <c r="A8" s="5">
        <v>2</v>
      </c>
      <c r="B8" s="11">
        <v>91</v>
      </c>
      <c r="C8" s="14" t="s">
        <v>150</v>
      </c>
      <c r="D8" s="12">
        <v>1951</v>
      </c>
      <c r="E8" s="17" t="s">
        <v>4</v>
      </c>
      <c r="F8" s="18"/>
      <c r="G8" s="13" t="s">
        <v>325</v>
      </c>
      <c r="H8" s="41" t="str">
        <f aca="true" t="shared" si="0" ref="H8:H17">IF(AND(D8&gt;=1949,D8&lt;=1953),"M60","в/к")</f>
        <v>M60</v>
      </c>
      <c r="I8" s="41">
        <v>1</v>
      </c>
      <c r="J8" s="21"/>
    </row>
    <row r="9" spans="1:10" s="6" customFormat="1" ht="12.75" customHeight="1">
      <c r="A9" s="5">
        <v>3</v>
      </c>
      <c r="B9" s="11">
        <v>120</v>
      </c>
      <c r="C9" s="14" t="s">
        <v>129</v>
      </c>
      <c r="D9" s="12">
        <v>1952</v>
      </c>
      <c r="E9" s="17" t="s">
        <v>130</v>
      </c>
      <c r="F9" s="18"/>
      <c r="G9" s="13" t="s">
        <v>237</v>
      </c>
      <c r="H9" s="41" t="str">
        <f t="shared" si="0"/>
        <v>M60</v>
      </c>
      <c r="I9" s="41">
        <v>2</v>
      </c>
      <c r="J9" s="21"/>
    </row>
    <row r="10" spans="1:10" s="6" customFormat="1" ht="12.75" customHeight="1">
      <c r="A10" s="5">
        <v>4</v>
      </c>
      <c r="B10" s="11">
        <v>122</v>
      </c>
      <c r="C10" s="14" t="s">
        <v>107</v>
      </c>
      <c r="D10" s="12">
        <v>1989</v>
      </c>
      <c r="E10" s="17" t="s">
        <v>4</v>
      </c>
      <c r="F10" s="18" t="s">
        <v>108</v>
      </c>
      <c r="G10" s="13" t="s">
        <v>238</v>
      </c>
      <c r="H10" s="41" t="str">
        <f t="shared" si="0"/>
        <v>в/к</v>
      </c>
      <c r="I10" s="41"/>
      <c r="J10" s="21"/>
    </row>
    <row r="11" spans="1:10" s="6" customFormat="1" ht="12.75" customHeight="1">
      <c r="A11" s="5">
        <v>5</v>
      </c>
      <c r="B11" s="11">
        <v>62</v>
      </c>
      <c r="C11" s="14" t="s">
        <v>109</v>
      </c>
      <c r="D11" s="12">
        <v>1988</v>
      </c>
      <c r="E11" s="17" t="s">
        <v>4</v>
      </c>
      <c r="F11" s="18" t="s">
        <v>24</v>
      </c>
      <c r="G11" s="13" t="s">
        <v>239</v>
      </c>
      <c r="H11" s="41" t="str">
        <f t="shared" si="0"/>
        <v>в/к</v>
      </c>
      <c r="I11" s="41"/>
      <c r="J11" s="21"/>
    </row>
    <row r="12" spans="1:10" s="6" customFormat="1" ht="12.75" customHeight="1">
      <c r="A12" s="5">
        <v>6</v>
      </c>
      <c r="B12" s="11">
        <v>44</v>
      </c>
      <c r="C12" s="14" t="s">
        <v>200</v>
      </c>
      <c r="D12" s="12">
        <v>1967</v>
      </c>
      <c r="E12" s="17" t="s">
        <v>4</v>
      </c>
      <c r="F12" s="18" t="s">
        <v>22</v>
      </c>
      <c r="G12" s="13" t="s">
        <v>241</v>
      </c>
      <c r="H12" s="41" t="str">
        <f t="shared" si="0"/>
        <v>в/к</v>
      </c>
      <c r="I12" s="41"/>
      <c r="J12" s="21"/>
    </row>
    <row r="13" spans="1:10" s="6" customFormat="1" ht="12.75" customHeight="1">
      <c r="A13" s="5">
        <v>7</v>
      </c>
      <c r="B13" s="11">
        <v>95</v>
      </c>
      <c r="C13" s="14" t="s">
        <v>48</v>
      </c>
      <c r="D13" s="12">
        <v>1955</v>
      </c>
      <c r="E13" s="17" t="s">
        <v>149</v>
      </c>
      <c r="F13" s="18"/>
      <c r="G13" s="13" t="s">
        <v>242</v>
      </c>
      <c r="H13" s="41" t="str">
        <f t="shared" si="0"/>
        <v>в/к</v>
      </c>
      <c r="I13" s="41"/>
      <c r="J13" s="21"/>
    </row>
    <row r="14" spans="1:10" s="6" customFormat="1" ht="12.75" customHeight="1">
      <c r="A14" s="5">
        <v>8</v>
      </c>
      <c r="B14" s="11">
        <v>107</v>
      </c>
      <c r="C14" s="14" t="s">
        <v>41</v>
      </c>
      <c r="D14" s="12">
        <v>1955</v>
      </c>
      <c r="E14" s="17" t="s">
        <v>4</v>
      </c>
      <c r="F14" s="18" t="s">
        <v>42</v>
      </c>
      <c r="G14" s="13" t="s">
        <v>243</v>
      </c>
      <c r="H14" s="41" t="str">
        <f t="shared" si="0"/>
        <v>в/к</v>
      </c>
      <c r="I14" s="41"/>
      <c r="J14" s="21"/>
    </row>
    <row r="15" spans="1:10" s="6" customFormat="1" ht="12.75" customHeight="1">
      <c r="A15" s="5">
        <v>9</v>
      </c>
      <c r="B15" s="11">
        <v>5</v>
      </c>
      <c r="C15" s="14" t="s">
        <v>138</v>
      </c>
      <c r="D15" s="12">
        <v>1964</v>
      </c>
      <c r="E15" s="17" t="s">
        <v>4</v>
      </c>
      <c r="F15" s="18"/>
      <c r="G15" s="13" t="s">
        <v>244</v>
      </c>
      <c r="H15" s="41" t="str">
        <f t="shared" si="0"/>
        <v>в/к</v>
      </c>
      <c r="I15" s="41"/>
      <c r="J15" s="21"/>
    </row>
    <row r="16" spans="1:10" s="6" customFormat="1" ht="12.75" customHeight="1">
      <c r="A16" s="5">
        <v>10</v>
      </c>
      <c r="B16" s="22">
        <v>98</v>
      </c>
      <c r="C16" s="14" t="s">
        <v>187</v>
      </c>
      <c r="D16" s="12">
        <v>1988</v>
      </c>
      <c r="E16" s="17" t="s">
        <v>102</v>
      </c>
      <c r="F16" s="18" t="s">
        <v>128</v>
      </c>
      <c r="G16" s="13" t="s">
        <v>249</v>
      </c>
      <c r="H16" s="41" t="str">
        <f t="shared" si="0"/>
        <v>в/к</v>
      </c>
      <c r="I16" s="41"/>
      <c r="J16" s="21"/>
    </row>
    <row r="17" spans="1:10" s="6" customFormat="1" ht="12.75" customHeight="1">
      <c r="A17" s="5">
        <v>11</v>
      </c>
      <c r="B17" s="11">
        <v>17</v>
      </c>
      <c r="C17" s="14" t="s">
        <v>56</v>
      </c>
      <c r="D17" s="12">
        <v>1949</v>
      </c>
      <c r="E17" s="17" t="s">
        <v>43</v>
      </c>
      <c r="F17" s="18"/>
      <c r="G17" s="13" t="s">
        <v>251</v>
      </c>
      <c r="H17" s="41" t="str">
        <f t="shared" si="0"/>
        <v>M60</v>
      </c>
      <c r="I17" s="41">
        <v>3</v>
      </c>
      <c r="J17" s="21"/>
    </row>
  </sheetData>
  <sheetProtection/>
  <autoFilter ref="A5:I17"/>
  <mergeCells count="13">
    <mergeCell ref="G5:G6"/>
    <mergeCell ref="I5:I6"/>
    <mergeCell ref="H5:H6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conditionalFormatting sqref="C7:C8 C10:C13 C15:C17">
    <cfRule type="expression" priority="4" dxfId="18" stopIfTrue="1">
      <formula>B7=""</formula>
    </cfRule>
  </conditionalFormatting>
  <conditionalFormatting sqref="C9">
    <cfRule type="expression" priority="2" dxfId="18" stopIfTrue="1">
      <formula>B9=""</formula>
    </cfRule>
  </conditionalFormatting>
  <conditionalFormatting sqref="C14">
    <cfRule type="expression" priority="1" dxfId="18" stopIfTrue="1">
      <formula>B14=""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8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875" style="2" customWidth="1"/>
    <col min="2" max="2" width="4.875" style="16" customWidth="1"/>
    <col min="3" max="3" width="21.75390625" style="7" customWidth="1"/>
    <col min="4" max="4" width="4.375" style="8" customWidth="1"/>
    <col min="5" max="5" width="16.00390625" style="9" customWidth="1"/>
    <col min="6" max="6" width="20.75390625" style="10" customWidth="1"/>
    <col min="7" max="7" width="6.25390625" style="15" customWidth="1"/>
    <col min="8" max="8" width="4.00390625" style="25" customWidth="1"/>
    <col min="9" max="9" width="3.75390625" style="25" customWidth="1"/>
    <col min="10" max="16384" width="9.125" style="1" customWidth="1"/>
  </cols>
  <sheetData>
    <row r="1" spans="1:9" ht="18">
      <c r="A1" s="26" t="s">
        <v>201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7.25" customHeight="1">
      <c r="A3" s="28" t="s">
        <v>60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3.5" customHeight="1">
      <c r="A4" s="29" t="s">
        <v>55</v>
      </c>
      <c r="B4" s="29"/>
      <c r="C4" s="29"/>
      <c r="D4" s="29"/>
      <c r="E4" s="29"/>
      <c r="F4" s="29"/>
      <c r="G4" s="29"/>
      <c r="H4" s="29"/>
      <c r="I4" s="29"/>
    </row>
    <row r="5" spans="1:9" s="4" customFormat="1" ht="7.5" customHeight="1">
      <c r="A5" s="30" t="s">
        <v>0</v>
      </c>
      <c r="B5" s="30" t="s">
        <v>5</v>
      </c>
      <c r="C5" s="32" t="s">
        <v>6</v>
      </c>
      <c r="D5" s="34" t="s">
        <v>7</v>
      </c>
      <c r="E5" s="34" t="s">
        <v>8</v>
      </c>
      <c r="F5" s="34" t="s">
        <v>2</v>
      </c>
      <c r="G5" s="36" t="s">
        <v>3</v>
      </c>
      <c r="H5" s="38" t="s">
        <v>25</v>
      </c>
      <c r="I5" s="38" t="s">
        <v>26</v>
      </c>
    </row>
    <row r="6" spans="1:9" s="4" customFormat="1" ht="7.5" customHeight="1">
      <c r="A6" s="31"/>
      <c r="B6" s="31"/>
      <c r="C6" s="33"/>
      <c r="D6" s="35"/>
      <c r="E6" s="35"/>
      <c r="F6" s="35"/>
      <c r="G6" s="37"/>
      <c r="H6" s="39"/>
      <c r="I6" s="39"/>
    </row>
    <row r="7" spans="1:10" s="6" customFormat="1" ht="12.75" customHeight="1">
      <c r="A7" s="5">
        <v>1</v>
      </c>
      <c r="B7" s="11">
        <v>4</v>
      </c>
      <c r="C7" s="14" t="s">
        <v>51</v>
      </c>
      <c r="D7" s="12">
        <v>1959</v>
      </c>
      <c r="E7" s="17" t="s">
        <v>4</v>
      </c>
      <c r="F7" s="18" t="s">
        <v>61</v>
      </c>
      <c r="G7" s="13" t="s">
        <v>236</v>
      </c>
      <c r="H7" s="19" t="str">
        <f>IF(AND(D7&gt;=1949,D7&lt;=1953),"Ж60",IF(AND(D7&gt;=1954,D7&lt;=1963),"Ж50",IF(AND(D7&gt;=1964,D7&lt;=1973),"Ж40",IF(AND(D7&gt;=1974,D7&lt;=1995),"Ж18",""))))</f>
        <v>Ж50</v>
      </c>
      <c r="I7" s="20">
        <v>1</v>
      </c>
      <c r="J7" s="21"/>
    </row>
    <row r="8" spans="1:10" s="6" customFormat="1" ht="12.75" customHeight="1">
      <c r="A8" s="5">
        <v>2</v>
      </c>
      <c r="B8" s="11">
        <v>97</v>
      </c>
      <c r="C8" s="14" t="s">
        <v>189</v>
      </c>
      <c r="D8" s="12">
        <v>1962</v>
      </c>
      <c r="E8" s="17" t="s">
        <v>43</v>
      </c>
      <c r="F8" s="18" t="s">
        <v>30</v>
      </c>
      <c r="G8" s="13" t="s">
        <v>320</v>
      </c>
      <c r="H8" s="19" t="str">
        <f>IF(AND(D8&gt;=1949,D8&lt;=1953),"Ж60",IF(AND(D8&gt;=1954,D8&lt;=1963),"Ж50",IF(AND(D8&gt;=1964,D8&lt;=1973),"Ж40",IF(AND(D8&gt;=1974,D8&lt;=1995),"Ж18",""))))</f>
        <v>Ж50</v>
      </c>
      <c r="I8" s="20">
        <v>2</v>
      </c>
      <c r="J8" s="21"/>
    </row>
    <row r="9" spans="1:10" s="6" customFormat="1" ht="12.75" customHeight="1">
      <c r="A9" s="5">
        <v>3</v>
      </c>
      <c r="B9" s="22">
        <v>102</v>
      </c>
      <c r="C9" s="14" t="s">
        <v>103</v>
      </c>
      <c r="D9" s="12">
        <v>1972</v>
      </c>
      <c r="E9" s="17" t="s">
        <v>102</v>
      </c>
      <c r="F9" s="18" t="s">
        <v>30</v>
      </c>
      <c r="G9" s="13" t="s">
        <v>238</v>
      </c>
      <c r="H9" s="19" t="str">
        <f>IF(AND(D9&gt;=1949,D9&lt;=1953),"Ж60",IF(AND(D9&gt;=1954,D9&lt;=1963),"Ж50",IF(AND(D9&gt;=1964,D9&lt;=1973),"Ж40",IF(AND(D9&gt;=1974,D9&lt;=1995),"Ж18",""))))</f>
        <v>Ж40</v>
      </c>
      <c r="I9" s="23">
        <v>1</v>
      </c>
      <c r="J9" s="21"/>
    </row>
    <row r="10" spans="1:10" s="6" customFormat="1" ht="12.75" customHeight="1">
      <c r="A10" s="5">
        <v>4</v>
      </c>
      <c r="B10" s="11">
        <v>7</v>
      </c>
      <c r="C10" s="14" t="s">
        <v>140</v>
      </c>
      <c r="D10" s="12">
        <v>1991</v>
      </c>
      <c r="E10" s="17" t="s">
        <v>4</v>
      </c>
      <c r="F10" s="18" t="s">
        <v>141</v>
      </c>
      <c r="G10" s="13" t="s">
        <v>321</v>
      </c>
      <c r="H10" s="19" t="str">
        <f>IF(AND(D10&gt;=1949,D10&lt;=1953),"Ж60",IF(AND(D10&gt;=1954,D10&lt;=1963),"Ж50",IF(AND(D10&gt;=1964,D10&lt;=1973),"Ж40",IF(AND(D10&gt;=1974,D10&lt;=1995),"Ж18",""))))</f>
        <v>Ж18</v>
      </c>
      <c r="I10" s="20">
        <v>1</v>
      </c>
      <c r="J10" s="21"/>
    </row>
    <row r="11" spans="1:10" s="6" customFormat="1" ht="12.75" customHeight="1">
      <c r="A11" s="5">
        <v>5</v>
      </c>
      <c r="B11" s="11">
        <v>26</v>
      </c>
      <c r="C11" s="14" t="s">
        <v>58</v>
      </c>
      <c r="D11" s="12">
        <v>1982</v>
      </c>
      <c r="E11" s="17" t="s">
        <v>52</v>
      </c>
      <c r="F11" s="18" t="s">
        <v>53</v>
      </c>
      <c r="G11" s="13" t="s">
        <v>240</v>
      </c>
      <c r="H11" s="19" t="str">
        <f>IF(AND(D11&gt;=1949,D11&lt;=1953),"Ж60",IF(AND(D11&gt;=1954,D11&lt;=1963),"Ж50",IF(AND(D11&gt;=1964,D11&lt;=1973),"Ж40",IF(AND(D11&gt;=1974,D11&lt;=1995),"Ж18",""))))</f>
        <v>Ж18</v>
      </c>
      <c r="I11" s="20">
        <v>2</v>
      </c>
      <c r="J11" s="21"/>
    </row>
    <row r="12" spans="1:10" s="6" customFormat="1" ht="12.75" customHeight="1">
      <c r="A12" s="5">
        <v>6</v>
      </c>
      <c r="B12" s="11">
        <v>8</v>
      </c>
      <c r="C12" s="14" t="s">
        <v>139</v>
      </c>
      <c r="D12" s="12">
        <v>1958</v>
      </c>
      <c r="E12" s="17" t="s">
        <v>43</v>
      </c>
      <c r="F12" s="18" t="s">
        <v>30</v>
      </c>
      <c r="G12" s="13" t="s">
        <v>40</v>
      </c>
      <c r="H12" s="19" t="str">
        <f>IF(AND(D12&gt;=1949,D12&lt;=1953),"Ж60",IF(AND(D12&gt;=1954,D12&lt;=1963),"Ж50",IF(AND(D12&gt;=1964,D12&lt;=1973),"Ж40",IF(AND(D12&gt;=1974,D12&lt;=1995),"Ж18",""))))</f>
        <v>Ж50</v>
      </c>
      <c r="I12" s="20">
        <v>3</v>
      </c>
      <c r="J12" s="21"/>
    </row>
    <row r="13" spans="1:10" s="6" customFormat="1" ht="12.75" customHeight="1">
      <c r="A13" s="5">
        <v>7</v>
      </c>
      <c r="B13" s="11">
        <v>121</v>
      </c>
      <c r="C13" s="14" t="s">
        <v>104</v>
      </c>
      <c r="D13" s="12">
        <v>1992</v>
      </c>
      <c r="E13" s="17" t="s">
        <v>102</v>
      </c>
      <c r="F13" s="18" t="s">
        <v>105</v>
      </c>
      <c r="G13" s="13" t="s">
        <v>248</v>
      </c>
      <c r="H13" s="19" t="str">
        <f>IF(AND(D13&gt;=1949,D13&lt;=1953),"Ж60",IF(AND(D13&gt;=1954,D13&lt;=1963),"Ж50",IF(AND(D13&gt;=1964,D13&lt;=1973),"Ж40",IF(AND(D13&gt;=1974,D13&lt;=1995),"Ж18",""))))</f>
        <v>Ж18</v>
      </c>
      <c r="I13" s="20">
        <v>3</v>
      </c>
      <c r="J13" s="21"/>
    </row>
    <row r="14" spans="1:10" s="6" customFormat="1" ht="12.75" customHeight="1">
      <c r="A14" s="5">
        <v>8</v>
      </c>
      <c r="B14" s="11">
        <v>130</v>
      </c>
      <c r="C14" s="14" t="s">
        <v>101</v>
      </c>
      <c r="D14" s="12">
        <v>1963</v>
      </c>
      <c r="E14" s="17" t="s">
        <v>102</v>
      </c>
      <c r="F14" s="18"/>
      <c r="G14" s="13" t="s">
        <v>250</v>
      </c>
      <c r="H14" s="19" t="str">
        <f>IF(AND(D14&gt;=1949,D14&lt;=1953),"Ж60",IF(AND(D14&gt;=1954,D14&lt;=1963),"Ж50",IF(AND(D14&gt;=1964,D14&lt;=1973),"Ж40",IF(AND(D14&gt;=1974,D14&lt;=1995),"Ж18",""))))</f>
        <v>Ж50</v>
      </c>
      <c r="I14" s="20">
        <v>4</v>
      </c>
      <c r="J14" s="21"/>
    </row>
    <row r="15" spans="1:10" s="6" customFormat="1" ht="12.75" customHeight="1">
      <c r="A15" s="5">
        <v>9</v>
      </c>
      <c r="B15" s="22">
        <v>21</v>
      </c>
      <c r="C15" s="14" t="s">
        <v>57</v>
      </c>
      <c r="D15" s="12">
        <v>1992</v>
      </c>
      <c r="E15" s="17" t="s">
        <v>4</v>
      </c>
      <c r="F15" s="18"/>
      <c r="G15" s="13" t="s">
        <v>252</v>
      </c>
      <c r="H15" s="19" t="str">
        <f>IF(AND(D15&gt;=1949,D15&lt;=1953),"Ж60",IF(AND(D15&gt;=1954,D15&lt;=1963),"Ж50",IF(AND(D15&gt;=1964,D15&lt;=1973),"Ж40",IF(AND(D15&gt;=1974,D15&lt;=1995),"Ж18",""))))</f>
        <v>Ж18</v>
      </c>
      <c r="I15" s="20">
        <v>4</v>
      </c>
      <c r="J15" s="21"/>
    </row>
    <row r="16" spans="1:10" s="6" customFormat="1" ht="12.75" customHeight="1">
      <c r="A16" s="5">
        <v>10</v>
      </c>
      <c r="B16" s="22">
        <v>117</v>
      </c>
      <c r="C16" s="14" t="s">
        <v>106</v>
      </c>
      <c r="D16" s="12">
        <v>1994</v>
      </c>
      <c r="E16" s="17" t="s">
        <v>102</v>
      </c>
      <c r="F16" s="18" t="s">
        <v>105</v>
      </c>
      <c r="G16" s="13" t="s">
        <v>257</v>
      </c>
      <c r="H16" s="19" t="str">
        <f>IF(AND(D16&gt;=1949,D16&lt;=1953),"Ж60",IF(AND(D16&gt;=1954,D16&lt;=1963),"Ж50",IF(AND(D16&gt;=1964,D16&lt;=1973),"Ж40",IF(AND(D16&gt;=1974,D16&lt;=1995),"Ж18",""))))</f>
        <v>Ж18</v>
      </c>
      <c r="I16" s="23">
        <v>5</v>
      </c>
      <c r="J16" s="21"/>
    </row>
    <row r="17" spans="1:10" s="6" customFormat="1" ht="12.75" customHeight="1">
      <c r="A17" s="5">
        <v>11</v>
      </c>
      <c r="B17" s="22">
        <v>28</v>
      </c>
      <c r="C17" s="14" t="s">
        <v>59</v>
      </c>
      <c r="D17" s="12">
        <v>1988</v>
      </c>
      <c r="E17" s="17" t="s">
        <v>4</v>
      </c>
      <c r="F17" s="18"/>
      <c r="G17" s="13" t="s">
        <v>258</v>
      </c>
      <c r="H17" s="19" t="str">
        <f>IF(AND(D17&gt;=1949,D17&lt;=1953),"Ж60",IF(AND(D17&gt;=1954,D17&lt;=1963),"Ж50",IF(AND(D17&gt;=1964,D17&lt;=1973),"Ж40",IF(AND(D17&gt;=1974,D17&lt;=1995),"Ж18",""))))</f>
        <v>Ж18</v>
      </c>
      <c r="I17" s="23">
        <v>6</v>
      </c>
      <c r="J17" s="21"/>
    </row>
    <row r="18" spans="1:10" s="6" customFormat="1" ht="12.75" customHeight="1">
      <c r="A18" s="5">
        <v>12</v>
      </c>
      <c r="B18" s="11">
        <v>147</v>
      </c>
      <c r="C18" s="14" t="s">
        <v>137</v>
      </c>
      <c r="D18" s="12">
        <v>1986</v>
      </c>
      <c r="E18" s="17" t="s">
        <v>4</v>
      </c>
      <c r="F18" s="18"/>
      <c r="G18" s="13" t="s">
        <v>269</v>
      </c>
      <c r="H18" s="19" t="str">
        <f>IF(AND(D18&gt;=1949,D18&lt;=1953),"Ж60",IF(AND(D18&gt;=1954,D18&lt;=1963),"Ж50",IF(AND(D18&gt;=1964,D18&lt;=1973),"Ж40",IF(AND(D18&gt;=1974,D18&lt;=1995),"Ж18",""))))</f>
        <v>Ж18</v>
      </c>
      <c r="I18" s="20">
        <v>7</v>
      </c>
      <c r="J18" s="21"/>
    </row>
  </sheetData>
  <sheetProtection/>
  <autoFilter ref="A5:I18"/>
  <mergeCells count="13">
    <mergeCell ref="G5:G6"/>
    <mergeCell ref="H5:H6"/>
    <mergeCell ref="I5:I6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conditionalFormatting sqref="C7:C10 C12:C14 C16:C18">
    <cfRule type="expression" priority="5" dxfId="18" stopIfTrue="1">
      <formula>B7=""</formula>
    </cfRule>
  </conditionalFormatting>
  <conditionalFormatting sqref="C11">
    <cfRule type="expression" priority="3" dxfId="18" stopIfTrue="1">
      <formula>B11=""</formula>
    </cfRule>
  </conditionalFormatting>
  <conditionalFormatting sqref="C15">
    <cfRule type="expression" priority="1" dxfId="18" stopIfTrue="1">
      <formula>B15=""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27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.875" style="2" customWidth="1"/>
    <col min="2" max="2" width="4.875" style="16" customWidth="1"/>
    <col min="3" max="3" width="21.75390625" style="7" customWidth="1"/>
    <col min="4" max="4" width="4.375" style="8" customWidth="1"/>
    <col min="5" max="5" width="16.00390625" style="9" customWidth="1"/>
    <col min="6" max="6" width="20.75390625" style="10" customWidth="1"/>
    <col min="7" max="7" width="6.25390625" style="15" customWidth="1"/>
    <col min="8" max="8" width="4.00390625" style="25" customWidth="1"/>
    <col min="9" max="9" width="3.75390625" style="25" customWidth="1"/>
    <col min="10" max="16384" width="9.125" style="1" customWidth="1"/>
  </cols>
  <sheetData>
    <row r="1" spans="1:9" ht="18">
      <c r="A1" s="26" t="s">
        <v>201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7.25" customHeight="1">
      <c r="A3" s="28" t="s">
        <v>86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3.5" customHeight="1">
      <c r="A4" s="29" t="s">
        <v>55</v>
      </c>
      <c r="B4" s="29"/>
      <c r="C4" s="29"/>
      <c r="D4" s="29"/>
      <c r="E4" s="29"/>
      <c r="F4" s="29"/>
      <c r="G4" s="29"/>
      <c r="H4" s="29"/>
      <c r="I4" s="29"/>
    </row>
    <row r="5" spans="1:9" s="4" customFormat="1" ht="7.5" customHeight="1">
      <c r="A5" s="30" t="s">
        <v>0</v>
      </c>
      <c r="B5" s="30" t="s">
        <v>5</v>
      </c>
      <c r="C5" s="32" t="s">
        <v>6</v>
      </c>
      <c r="D5" s="34" t="s">
        <v>7</v>
      </c>
      <c r="E5" s="34" t="s">
        <v>8</v>
      </c>
      <c r="F5" s="34" t="s">
        <v>2</v>
      </c>
      <c r="G5" s="36" t="s">
        <v>3</v>
      </c>
      <c r="H5" s="38" t="s">
        <v>25</v>
      </c>
      <c r="I5" s="38" t="s">
        <v>26</v>
      </c>
    </row>
    <row r="6" spans="1:9" s="4" customFormat="1" ht="7.5" customHeight="1">
      <c r="A6" s="31"/>
      <c r="B6" s="31"/>
      <c r="C6" s="33"/>
      <c r="D6" s="35"/>
      <c r="E6" s="35"/>
      <c r="F6" s="35"/>
      <c r="G6" s="37"/>
      <c r="H6" s="39"/>
      <c r="I6" s="39"/>
    </row>
    <row r="7" spans="1:10" s="6" customFormat="1" ht="12.75" customHeight="1">
      <c r="A7" s="5">
        <v>1</v>
      </c>
      <c r="B7" s="11">
        <v>99</v>
      </c>
      <c r="C7" s="14" t="s">
        <v>188</v>
      </c>
      <c r="D7" s="12">
        <v>1996</v>
      </c>
      <c r="E7" s="17" t="s">
        <v>43</v>
      </c>
      <c r="F7" s="18" t="s">
        <v>30</v>
      </c>
      <c r="G7" s="13" t="s">
        <v>202</v>
      </c>
      <c r="H7" s="19" t="str">
        <f>IF(AND(D7&gt;=1900,D7&lt;=1948),"M65",IF(AND(D7&gt;=1996,D7&lt;=2013),"M17",""))</f>
        <v>M17</v>
      </c>
      <c r="I7" s="20">
        <v>1</v>
      </c>
      <c r="J7" s="21"/>
    </row>
    <row r="8" spans="1:10" s="6" customFormat="1" ht="12.75" customHeight="1">
      <c r="A8" s="5">
        <v>2</v>
      </c>
      <c r="B8" s="11">
        <v>25</v>
      </c>
      <c r="C8" s="14" t="s">
        <v>99</v>
      </c>
      <c r="D8" s="12">
        <v>1997</v>
      </c>
      <c r="E8" s="17" t="s">
        <v>4</v>
      </c>
      <c r="F8" s="18" t="s">
        <v>100</v>
      </c>
      <c r="G8" s="13" t="s">
        <v>203</v>
      </c>
      <c r="H8" s="19" t="str">
        <f>IF(AND(D8&gt;=1900,D8&lt;=1948),"M65",IF(AND(D8&gt;=1996,D8&lt;=2013),"M17",""))</f>
        <v>M17</v>
      </c>
      <c r="I8" s="20">
        <v>2</v>
      </c>
      <c r="J8" s="21"/>
    </row>
    <row r="9" spans="1:10" s="6" customFormat="1" ht="12.75" customHeight="1">
      <c r="A9" s="5">
        <v>3</v>
      </c>
      <c r="B9" s="11">
        <v>39</v>
      </c>
      <c r="C9" s="14" t="s">
        <v>27</v>
      </c>
      <c r="D9" s="12">
        <v>1996</v>
      </c>
      <c r="E9" s="17" t="s">
        <v>4</v>
      </c>
      <c r="F9" s="18" t="s">
        <v>10</v>
      </c>
      <c r="G9" s="13" t="s">
        <v>18</v>
      </c>
      <c r="H9" s="19" t="str">
        <f>IF(AND(D9&gt;=1900,D9&lt;=1948),"M65",IF(AND(D9&gt;=1996,D9&lt;=2013),"M17",""))</f>
        <v>M17</v>
      </c>
      <c r="I9" s="20">
        <v>3</v>
      </c>
      <c r="J9" s="21"/>
    </row>
    <row r="10" spans="1:10" s="6" customFormat="1" ht="12.75" customHeight="1">
      <c r="A10" s="5">
        <v>4</v>
      </c>
      <c r="B10" s="11">
        <v>29</v>
      </c>
      <c r="C10" s="14" t="s">
        <v>11</v>
      </c>
      <c r="D10" s="12">
        <v>1998</v>
      </c>
      <c r="E10" s="17" t="s">
        <v>4</v>
      </c>
      <c r="F10" s="18" t="s">
        <v>10</v>
      </c>
      <c r="G10" s="13" t="s">
        <v>204</v>
      </c>
      <c r="H10" s="19" t="str">
        <f>IF(AND(D10&gt;=1900,D10&lt;=1948),"M65",IF(AND(D10&gt;=1996,D10&lt;=2013),"M17",""))</f>
        <v>M17</v>
      </c>
      <c r="I10" s="20">
        <v>4</v>
      </c>
      <c r="J10" s="21"/>
    </row>
    <row r="11" spans="1:10" s="6" customFormat="1" ht="12.75" customHeight="1">
      <c r="A11" s="5">
        <v>5</v>
      </c>
      <c r="B11" s="22">
        <v>32</v>
      </c>
      <c r="C11" s="14" t="s">
        <v>14</v>
      </c>
      <c r="D11" s="12">
        <v>1997</v>
      </c>
      <c r="E11" s="17" t="s">
        <v>4</v>
      </c>
      <c r="F11" s="18" t="s">
        <v>10</v>
      </c>
      <c r="G11" s="13" t="s">
        <v>19</v>
      </c>
      <c r="H11" s="19" t="str">
        <f>IF(AND(D11&gt;=1900,D11&lt;=1948),"M65",IF(AND(D11&gt;=1996,D11&lt;=2013),"M17",""))</f>
        <v>M17</v>
      </c>
      <c r="I11" s="23">
        <v>5</v>
      </c>
      <c r="J11" s="21"/>
    </row>
    <row r="12" spans="1:10" s="6" customFormat="1" ht="12.75" customHeight="1">
      <c r="A12" s="5">
        <v>6</v>
      </c>
      <c r="B12" s="11">
        <v>96</v>
      </c>
      <c r="C12" s="14" t="s">
        <v>35</v>
      </c>
      <c r="D12" s="12">
        <v>1980</v>
      </c>
      <c r="E12" s="17" t="s">
        <v>36</v>
      </c>
      <c r="F12" s="18"/>
      <c r="G12" s="13" t="s">
        <v>205</v>
      </c>
      <c r="H12" s="19">
        <f>IF(AND(D12&gt;=1900,D12&lt;=1948),"M65",IF(AND(D12&gt;=1996,D12&lt;=2013),"M17",""))</f>
      </c>
      <c r="I12" s="20"/>
      <c r="J12" s="21"/>
    </row>
    <row r="13" spans="1:11" s="6" customFormat="1" ht="12.75" customHeight="1">
      <c r="A13" s="5">
        <v>7</v>
      </c>
      <c r="B13" s="22">
        <v>33</v>
      </c>
      <c r="C13" s="14" t="s">
        <v>96</v>
      </c>
      <c r="D13" s="12">
        <v>2000</v>
      </c>
      <c r="E13" s="17" t="s">
        <v>4</v>
      </c>
      <c r="F13" s="18" t="s">
        <v>10</v>
      </c>
      <c r="G13" s="13" t="s">
        <v>20</v>
      </c>
      <c r="H13" s="19" t="str">
        <f>IF(AND(D13&gt;=1900,D13&lt;=1948),"M65",IF(AND(D13&gt;=1996,D13&lt;=2013),"M17",""))</f>
        <v>M17</v>
      </c>
      <c r="I13" s="23">
        <v>6</v>
      </c>
      <c r="J13" s="21"/>
      <c r="K13" s="1"/>
    </row>
    <row r="14" spans="1:10" s="6" customFormat="1" ht="12.75" customHeight="1">
      <c r="A14" s="5">
        <v>8</v>
      </c>
      <c r="B14" s="11">
        <v>40</v>
      </c>
      <c r="C14" s="14" t="s">
        <v>110</v>
      </c>
      <c r="D14" s="12">
        <v>1998</v>
      </c>
      <c r="E14" s="17" t="s">
        <v>102</v>
      </c>
      <c r="F14" s="18"/>
      <c r="G14" s="13" t="s">
        <v>208</v>
      </c>
      <c r="H14" s="19" t="str">
        <f>IF(AND(D14&gt;=1900,D14&lt;=1948),"M65",IF(AND(D14&gt;=1996,D14&lt;=2013),"M17",""))</f>
        <v>M17</v>
      </c>
      <c r="I14" s="20">
        <v>7</v>
      </c>
      <c r="J14" s="21"/>
    </row>
    <row r="15" spans="1:10" s="6" customFormat="1" ht="12.75" customHeight="1">
      <c r="A15" s="5">
        <v>9</v>
      </c>
      <c r="B15" s="22">
        <v>43</v>
      </c>
      <c r="C15" s="14" t="s">
        <v>114</v>
      </c>
      <c r="D15" s="12">
        <v>1962</v>
      </c>
      <c r="E15" s="17" t="s">
        <v>4</v>
      </c>
      <c r="F15" s="18" t="s">
        <v>42</v>
      </c>
      <c r="G15" s="13" t="s">
        <v>209</v>
      </c>
      <c r="H15" s="19">
        <f>IF(AND(D15&gt;=1900,D15&lt;=1948),"M65",IF(AND(D15&gt;=1996,D15&lt;=2013),"M17",""))</f>
      </c>
      <c r="I15" s="23"/>
      <c r="J15" s="21"/>
    </row>
    <row r="16" spans="1:10" s="6" customFormat="1" ht="12.75" customHeight="1">
      <c r="A16" s="5">
        <v>10</v>
      </c>
      <c r="B16" s="11">
        <v>34</v>
      </c>
      <c r="C16" s="14" t="s">
        <v>97</v>
      </c>
      <c r="D16" s="12">
        <v>2001</v>
      </c>
      <c r="E16" s="17" t="s">
        <v>4</v>
      </c>
      <c r="F16" s="18" t="s">
        <v>10</v>
      </c>
      <c r="G16" s="13" t="s">
        <v>210</v>
      </c>
      <c r="H16" s="19" t="str">
        <f>IF(AND(D16&gt;=1900,D16&lt;=1948),"M65",IF(AND(D16&gt;=1996,D16&lt;=2013),"M17",""))</f>
        <v>M17</v>
      </c>
      <c r="I16" s="20">
        <v>8</v>
      </c>
      <c r="J16" s="21"/>
    </row>
    <row r="17" spans="1:10" s="6" customFormat="1" ht="12.75" customHeight="1">
      <c r="A17" s="5">
        <v>11</v>
      </c>
      <c r="B17" s="11">
        <v>48</v>
      </c>
      <c r="C17" s="14" t="s">
        <v>90</v>
      </c>
      <c r="D17" s="12">
        <v>1945</v>
      </c>
      <c r="E17" s="17" t="s">
        <v>91</v>
      </c>
      <c r="F17" s="18" t="s">
        <v>39</v>
      </c>
      <c r="G17" s="13" t="s">
        <v>212</v>
      </c>
      <c r="H17" s="19" t="str">
        <f>IF(AND(D17&gt;=1900,D17&lt;=1948),"M65",IF(AND(D17&gt;=1996,D17&lt;=2013),"M17",""))</f>
        <v>M65</v>
      </c>
      <c r="I17" s="20">
        <v>1</v>
      </c>
      <c r="J17" s="21"/>
    </row>
    <row r="18" spans="1:10" s="6" customFormat="1" ht="12.75" customHeight="1">
      <c r="A18" s="5">
        <v>12</v>
      </c>
      <c r="B18" s="11">
        <v>65</v>
      </c>
      <c r="C18" s="14" t="s">
        <v>143</v>
      </c>
      <c r="D18" s="12">
        <v>1998</v>
      </c>
      <c r="E18" s="17" t="s">
        <v>43</v>
      </c>
      <c r="F18" s="18" t="s">
        <v>144</v>
      </c>
      <c r="G18" s="13" t="s">
        <v>216</v>
      </c>
      <c r="H18" s="19" t="str">
        <f>IF(AND(D18&gt;=1900,D18&lt;=1948),"M65",IF(AND(D18&gt;=1996,D18&lt;=2013),"M17",""))</f>
        <v>M17</v>
      </c>
      <c r="I18" s="20">
        <v>9</v>
      </c>
      <c r="J18" s="21"/>
    </row>
    <row r="19" spans="1:10" s="6" customFormat="1" ht="12.75" customHeight="1">
      <c r="A19" s="5">
        <v>13</v>
      </c>
      <c r="B19" s="11">
        <v>77</v>
      </c>
      <c r="C19" s="14" t="s">
        <v>142</v>
      </c>
      <c r="D19" s="12">
        <v>1944</v>
      </c>
      <c r="E19" s="17" t="s">
        <v>43</v>
      </c>
      <c r="F19" s="18" t="s">
        <v>30</v>
      </c>
      <c r="G19" s="13" t="s">
        <v>219</v>
      </c>
      <c r="H19" s="19" t="str">
        <f>IF(AND(D19&gt;=1900,D19&lt;=1948),"M65",IF(AND(D19&gt;=1996,D19&lt;=2013),"M17",""))</f>
        <v>M65</v>
      </c>
      <c r="I19" s="20">
        <v>2</v>
      </c>
      <c r="J19" s="21"/>
    </row>
    <row r="20" spans="1:10" s="6" customFormat="1" ht="12.75" customHeight="1">
      <c r="A20" s="5">
        <v>14</v>
      </c>
      <c r="B20" s="11">
        <v>55</v>
      </c>
      <c r="C20" s="14" t="s">
        <v>197</v>
      </c>
      <c r="D20" s="12">
        <v>1999</v>
      </c>
      <c r="E20" s="17" t="s">
        <v>43</v>
      </c>
      <c r="F20" s="18"/>
      <c r="G20" s="13" t="s">
        <v>220</v>
      </c>
      <c r="H20" s="19" t="str">
        <f>IF(AND(D20&gt;=1900,D20&lt;=1948),"M65",IF(AND(D20&gt;=1996,D20&lt;=2013),"M17",""))</f>
        <v>M17</v>
      </c>
      <c r="I20" s="20">
        <v>10</v>
      </c>
      <c r="J20" s="21"/>
    </row>
    <row r="21" spans="1:10" s="6" customFormat="1" ht="12.75" customHeight="1">
      <c r="A21" s="5">
        <v>15</v>
      </c>
      <c r="B21" s="11">
        <v>39</v>
      </c>
      <c r="C21" s="14" t="s">
        <v>147</v>
      </c>
      <c r="D21" s="12">
        <v>1939</v>
      </c>
      <c r="E21" s="17" t="s">
        <v>43</v>
      </c>
      <c r="F21" s="18"/>
      <c r="G21" s="13" t="s">
        <v>222</v>
      </c>
      <c r="H21" s="19" t="str">
        <f>IF(AND(D21&gt;=1900,D21&lt;=1948),"M65",IF(AND(D21&gt;=1996,D21&lt;=2013),"M17",""))</f>
        <v>M65</v>
      </c>
      <c r="I21" s="20">
        <v>3</v>
      </c>
      <c r="J21" s="40"/>
    </row>
    <row r="22" spans="1:10" s="6" customFormat="1" ht="12.75" customHeight="1">
      <c r="A22" s="5">
        <v>16</v>
      </c>
      <c r="B22" s="11">
        <v>45</v>
      </c>
      <c r="C22" s="14" t="s">
        <v>113</v>
      </c>
      <c r="D22" s="12">
        <v>1940</v>
      </c>
      <c r="E22" s="17" t="s">
        <v>4</v>
      </c>
      <c r="F22" s="18"/>
      <c r="G22" s="13" t="s">
        <v>221</v>
      </c>
      <c r="H22" s="19" t="str">
        <f>IF(AND(D22&gt;=1900,D22&lt;=1948),"M65",IF(AND(D22&gt;=1996,D22&lt;=2013),"M17",""))</f>
        <v>M65</v>
      </c>
      <c r="I22" s="20">
        <v>4</v>
      </c>
      <c r="J22" s="21"/>
    </row>
    <row r="23" spans="1:10" s="6" customFormat="1" ht="12.75" customHeight="1">
      <c r="A23" s="5">
        <v>17</v>
      </c>
      <c r="B23" s="11">
        <v>60</v>
      </c>
      <c r="C23" s="14" t="s">
        <v>46</v>
      </c>
      <c r="D23" s="12">
        <v>1937</v>
      </c>
      <c r="E23" s="17" t="s">
        <v>4</v>
      </c>
      <c r="F23" s="18" t="s">
        <v>22</v>
      </c>
      <c r="G23" s="13" t="s">
        <v>226</v>
      </c>
      <c r="H23" s="19" t="str">
        <f>IF(AND(D23&gt;=1900,D23&lt;=1948),"M65",IF(AND(D23&gt;=1996,D23&lt;=2013),"M17",""))</f>
        <v>M65</v>
      </c>
      <c r="I23" s="20">
        <v>5</v>
      </c>
      <c r="J23" s="21"/>
    </row>
    <row r="24" spans="1:10" s="6" customFormat="1" ht="12.75" customHeight="1">
      <c r="A24" s="5">
        <v>18</v>
      </c>
      <c r="B24" s="11">
        <v>94</v>
      </c>
      <c r="C24" s="14" t="s">
        <v>152</v>
      </c>
      <c r="D24" s="12">
        <v>2002</v>
      </c>
      <c r="E24" s="17" t="s">
        <v>43</v>
      </c>
      <c r="F24" s="18"/>
      <c r="G24" s="13" t="s">
        <v>228</v>
      </c>
      <c r="H24" s="19" t="str">
        <f>IF(AND(D24&gt;=1900,D24&lt;=1948),"M65",IF(AND(D24&gt;=1996,D24&lt;=2013),"M17",""))</f>
        <v>M17</v>
      </c>
      <c r="I24" s="20">
        <v>11</v>
      </c>
      <c r="J24" s="21"/>
    </row>
    <row r="25" spans="1:10" s="6" customFormat="1" ht="12.75" customHeight="1">
      <c r="A25" s="5">
        <v>19</v>
      </c>
      <c r="B25" s="11">
        <v>27</v>
      </c>
      <c r="C25" s="14" t="s">
        <v>98</v>
      </c>
      <c r="D25" s="12">
        <v>1999</v>
      </c>
      <c r="E25" s="17" t="s">
        <v>82</v>
      </c>
      <c r="F25" s="18"/>
      <c r="G25" s="13" t="s">
        <v>230</v>
      </c>
      <c r="H25" s="19" t="str">
        <f>IF(AND(D25&gt;=1900,D25&lt;=1948),"M65",IF(AND(D25&gt;=1996,D25&lt;=2013),"M17",""))</f>
        <v>M17</v>
      </c>
      <c r="I25" s="20">
        <v>12</v>
      </c>
      <c r="J25" s="21"/>
    </row>
    <row r="26" spans="1:10" s="6" customFormat="1" ht="12.75" customHeight="1">
      <c r="A26" s="5">
        <v>20</v>
      </c>
      <c r="B26" s="11">
        <v>59</v>
      </c>
      <c r="C26" s="14" t="s">
        <v>21</v>
      </c>
      <c r="D26" s="12">
        <v>1932</v>
      </c>
      <c r="E26" s="17" t="s">
        <v>4</v>
      </c>
      <c r="F26" s="18" t="s">
        <v>22</v>
      </c>
      <c r="G26" s="13" t="s">
        <v>233</v>
      </c>
      <c r="H26" s="19" t="str">
        <f>IF(AND(D26&gt;=1900,D26&lt;=1948),"M65",IF(AND(D26&gt;=1996,D26&lt;=2013),"M17",""))</f>
        <v>M65</v>
      </c>
      <c r="I26" s="20">
        <v>6</v>
      </c>
      <c r="J26" s="21"/>
    </row>
    <row r="27" spans="1:10" s="6" customFormat="1" ht="12.75" customHeight="1">
      <c r="A27" s="5">
        <v>21</v>
      </c>
      <c r="B27" s="11">
        <v>64</v>
      </c>
      <c r="C27" s="14" t="s">
        <v>118</v>
      </c>
      <c r="D27" s="12">
        <v>1945</v>
      </c>
      <c r="E27" s="17" t="s">
        <v>4</v>
      </c>
      <c r="F27" s="18" t="s">
        <v>30</v>
      </c>
      <c r="G27" s="13" t="s">
        <v>235</v>
      </c>
      <c r="H27" s="19" t="str">
        <f>IF(AND(D27&gt;=1900,D27&lt;=1948),"M65",IF(AND(D27&gt;=1996,D27&lt;=2013),"M17",""))</f>
        <v>M65</v>
      </c>
      <c r="I27" s="20">
        <v>7</v>
      </c>
      <c r="J27" s="21"/>
    </row>
  </sheetData>
  <sheetProtection/>
  <autoFilter ref="A5:I27"/>
  <mergeCells count="13">
    <mergeCell ref="G5:G6"/>
    <mergeCell ref="H5:H6"/>
    <mergeCell ref="I5:I6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conditionalFormatting sqref="C7:C19 C21:C24 C26:C27">
    <cfRule type="expression" priority="4" dxfId="18" stopIfTrue="1">
      <formula>B7=""</formula>
    </cfRule>
  </conditionalFormatting>
  <conditionalFormatting sqref="C20">
    <cfRule type="expression" priority="2" dxfId="18" stopIfTrue="1">
      <formula>B20=""</formula>
    </cfRule>
  </conditionalFormatting>
  <conditionalFormatting sqref="C25">
    <cfRule type="expression" priority="1" dxfId="18" stopIfTrue="1">
      <formula>B25=""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26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3.875" style="2" customWidth="1"/>
    <col min="2" max="2" width="4.875" style="16" customWidth="1"/>
    <col min="3" max="3" width="21.75390625" style="7" customWidth="1"/>
    <col min="4" max="4" width="4.375" style="8" customWidth="1"/>
    <col min="5" max="5" width="16.00390625" style="9" customWidth="1"/>
    <col min="6" max="6" width="20.75390625" style="10" customWidth="1"/>
    <col min="7" max="7" width="6.25390625" style="15" customWidth="1"/>
    <col min="8" max="8" width="4.00390625" style="25" customWidth="1"/>
    <col min="9" max="9" width="3.75390625" style="25" customWidth="1"/>
    <col min="10" max="16384" width="9.125" style="1" customWidth="1"/>
  </cols>
  <sheetData>
    <row r="1" spans="1:9" ht="18">
      <c r="A1" s="26" t="s">
        <v>201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7.25" customHeight="1">
      <c r="A3" s="28" t="s">
        <v>89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3.5" customHeight="1">
      <c r="A4" s="29" t="s">
        <v>55</v>
      </c>
      <c r="B4" s="29"/>
      <c r="C4" s="29"/>
      <c r="D4" s="29"/>
      <c r="E4" s="29"/>
      <c r="F4" s="29"/>
      <c r="G4" s="29"/>
      <c r="H4" s="29"/>
      <c r="I4" s="29"/>
    </row>
    <row r="5" spans="1:9" s="4" customFormat="1" ht="7.5" customHeight="1">
      <c r="A5" s="30" t="s">
        <v>0</v>
      </c>
      <c r="B5" s="30" t="s">
        <v>5</v>
      </c>
      <c r="C5" s="32" t="s">
        <v>6</v>
      </c>
      <c r="D5" s="34" t="s">
        <v>7</v>
      </c>
      <c r="E5" s="34" t="s">
        <v>8</v>
      </c>
      <c r="F5" s="34" t="s">
        <v>2</v>
      </c>
      <c r="G5" s="36" t="s">
        <v>3</v>
      </c>
      <c r="H5" s="38" t="s">
        <v>25</v>
      </c>
      <c r="I5" s="38" t="s">
        <v>26</v>
      </c>
    </row>
    <row r="6" spans="1:9" s="4" customFormat="1" ht="7.5" customHeight="1">
      <c r="A6" s="31"/>
      <c r="B6" s="31"/>
      <c r="C6" s="33"/>
      <c r="D6" s="35"/>
      <c r="E6" s="35"/>
      <c r="F6" s="35"/>
      <c r="G6" s="37"/>
      <c r="H6" s="39"/>
      <c r="I6" s="39"/>
    </row>
    <row r="7" spans="1:10" s="6" customFormat="1" ht="12.75" customHeight="1">
      <c r="A7" s="5">
        <v>1</v>
      </c>
      <c r="B7" s="11">
        <v>78</v>
      </c>
      <c r="C7" s="14" t="s">
        <v>12</v>
      </c>
      <c r="D7" s="12">
        <v>2001</v>
      </c>
      <c r="E7" s="17" t="s">
        <v>4</v>
      </c>
      <c r="F7" s="18" t="s">
        <v>10</v>
      </c>
      <c r="G7" s="13" t="s">
        <v>206</v>
      </c>
      <c r="H7" s="19" t="str">
        <f>IF(AND(D7&gt;=1900,D7&lt;=1953),"Ж65",IF(AND(D7&gt;=1996,D7&lt;=2013),"Ж17",""))</f>
        <v>Ж17</v>
      </c>
      <c r="I7" s="20">
        <v>1</v>
      </c>
      <c r="J7" s="21"/>
    </row>
    <row r="8" spans="1:10" s="6" customFormat="1" ht="12.75" customHeight="1">
      <c r="A8" s="5">
        <v>2</v>
      </c>
      <c r="B8" s="22">
        <v>31</v>
      </c>
      <c r="C8" s="14" t="s">
        <v>50</v>
      </c>
      <c r="D8" s="12">
        <v>1996</v>
      </c>
      <c r="E8" s="17" t="s">
        <v>4</v>
      </c>
      <c r="F8" s="18" t="s">
        <v>10</v>
      </c>
      <c r="G8" s="13" t="s">
        <v>207</v>
      </c>
      <c r="H8" s="19" t="str">
        <f>IF(AND(D8&gt;=1900,D8&lt;=1953),"Ж65",IF(AND(D8&gt;=1996,D8&lt;=2013),"Ж17",""))</f>
        <v>Ж17</v>
      </c>
      <c r="I8" s="23">
        <v>2</v>
      </c>
      <c r="J8" s="21"/>
    </row>
    <row r="9" spans="1:10" s="6" customFormat="1" ht="12.75" customHeight="1">
      <c r="A9" s="5">
        <v>3</v>
      </c>
      <c r="B9" s="11">
        <v>51</v>
      </c>
      <c r="C9" s="14" t="s">
        <v>111</v>
      </c>
      <c r="D9" s="12">
        <v>1996</v>
      </c>
      <c r="E9" s="17" t="s">
        <v>43</v>
      </c>
      <c r="F9" s="18"/>
      <c r="G9" s="13" t="s">
        <v>211</v>
      </c>
      <c r="H9" s="19" t="str">
        <f>IF(AND(D9&gt;=1900,D9&lt;=1953),"Ж65",IF(AND(D9&gt;=1996,D9&lt;=2013),"Ж17",""))</f>
        <v>Ж17</v>
      </c>
      <c r="I9" s="20">
        <v>3</v>
      </c>
      <c r="J9" s="21"/>
    </row>
    <row r="10" spans="1:10" s="6" customFormat="1" ht="12.75" customHeight="1">
      <c r="A10" s="5">
        <v>4</v>
      </c>
      <c r="B10" s="11">
        <v>30</v>
      </c>
      <c r="C10" s="14" t="s">
        <v>95</v>
      </c>
      <c r="D10" s="12">
        <v>1998</v>
      </c>
      <c r="E10" s="17" t="s">
        <v>4</v>
      </c>
      <c r="F10" s="18" t="s">
        <v>10</v>
      </c>
      <c r="G10" s="13" t="s">
        <v>213</v>
      </c>
      <c r="H10" s="19" t="str">
        <f>IF(AND(D10&gt;=1900,D10&lt;=1953),"Ж65",IF(AND(D10&gt;=1996,D10&lt;=2013),"Ж17",""))</f>
        <v>Ж17</v>
      </c>
      <c r="I10" s="20">
        <v>4</v>
      </c>
      <c r="J10" s="21"/>
    </row>
    <row r="11" spans="1:10" s="6" customFormat="1" ht="12.75" customHeight="1">
      <c r="A11" s="5">
        <v>5</v>
      </c>
      <c r="B11" s="11">
        <v>35</v>
      </c>
      <c r="C11" s="14" t="s">
        <v>93</v>
      </c>
      <c r="D11" s="12">
        <v>1999</v>
      </c>
      <c r="E11" s="17" t="s">
        <v>4</v>
      </c>
      <c r="F11" s="18" t="s">
        <v>10</v>
      </c>
      <c r="G11" s="13" t="s">
        <v>23</v>
      </c>
      <c r="H11" s="19" t="str">
        <f>IF(AND(D11&gt;=1900,D11&lt;=1953),"Ж65",IF(AND(D11&gt;=1996,D11&lt;=2013),"Ж17",""))</f>
        <v>Ж17</v>
      </c>
      <c r="I11" s="20">
        <v>5</v>
      </c>
      <c r="J11" s="21"/>
    </row>
    <row r="12" spans="1:10" s="6" customFormat="1" ht="12.75" customHeight="1">
      <c r="A12" s="5">
        <v>6</v>
      </c>
      <c r="B12" s="11">
        <v>47</v>
      </c>
      <c r="C12" s="14" t="s">
        <v>13</v>
      </c>
      <c r="D12" s="12">
        <v>2000</v>
      </c>
      <c r="E12" s="17" t="s">
        <v>4</v>
      </c>
      <c r="F12" s="18" t="s">
        <v>10</v>
      </c>
      <c r="G12" s="13" t="s">
        <v>214</v>
      </c>
      <c r="H12" s="19" t="str">
        <f>IF(AND(D12&gt;=1900,D12&lt;=1953),"Ж65",IF(AND(D12&gt;=1996,D12&lt;=2013),"Ж17",""))</f>
        <v>Ж17</v>
      </c>
      <c r="I12" s="20">
        <v>6</v>
      </c>
      <c r="J12" s="21"/>
    </row>
    <row r="13" spans="1:10" s="6" customFormat="1" ht="12.75" customHeight="1">
      <c r="A13" s="5">
        <v>7</v>
      </c>
      <c r="B13" s="11">
        <v>66</v>
      </c>
      <c r="C13" s="14" t="s">
        <v>94</v>
      </c>
      <c r="D13" s="12">
        <v>2002</v>
      </c>
      <c r="E13" s="17" t="s">
        <v>4</v>
      </c>
      <c r="F13" s="18" t="s">
        <v>10</v>
      </c>
      <c r="G13" s="13" t="s">
        <v>215</v>
      </c>
      <c r="H13" s="19" t="str">
        <f>IF(AND(D13&gt;=1900,D13&lt;=1953),"Ж65",IF(AND(D13&gt;=1996,D13&lt;=2013),"Ж17",""))</f>
        <v>Ж17</v>
      </c>
      <c r="I13" s="20">
        <v>7</v>
      </c>
      <c r="J13" s="21"/>
    </row>
    <row r="14" spans="1:10" s="6" customFormat="1" ht="12.75" customHeight="1">
      <c r="A14" s="5">
        <v>8</v>
      </c>
      <c r="B14" s="11">
        <v>58</v>
      </c>
      <c r="C14" s="14" t="s">
        <v>119</v>
      </c>
      <c r="D14" s="12">
        <v>1997</v>
      </c>
      <c r="E14" s="17" t="s">
        <v>43</v>
      </c>
      <c r="F14" s="18" t="s">
        <v>117</v>
      </c>
      <c r="G14" s="13" t="s">
        <v>217</v>
      </c>
      <c r="H14" s="19" t="str">
        <f>IF(AND(D14&gt;=1900,D14&lt;=1953),"Ж65",IF(AND(D14&gt;=1996,D14&lt;=2013),"Ж17",""))</f>
        <v>Ж17</v>
      </c>
      <c r="I14" s="20">
        <v>8</v>
      </c>
      <c r="J14" s="21"/>
    </row>
    <row r="15" spans="1:10" s="6" customFormat="1" ht="12.75" customHeight="1">
      <c r="A15" s="5">
        <v>9</v>
      </c>
      <c r="B15" s="11">
        <v>41</v>
      </c>
      <c r="C15" s="14" t="s">
        <v>115</v>
      </c>
      <c r="D15" s="12">
        <v>1994</v>
      </c>
      <c r="E15" s="17" t="s">
        <v>4</v>
      </c>
      <c r="F15" s="18" t="s">
        <v>30</v>
      </c>
      <c r="G15" s="13" t="s">
        <v>218</v>
      </c>
      <c r="H15" s="19">
        <f>IF(AND(D15&gt;=1900,D15&lt;=1953),"Ж65",IF(AND(D15&gt;=1996,D15&lt;=2013),"Ж17",""))</f>
      </c>
      <c r="I15" s="20"/>
      <c r="J15" s="21"/>
    </row>
    <row r="16" spans="1:10" s="6" customFormat="1" ht="12.75" customHeight="1">
      <c r="A16" s="5">
        <v>10</v>
      </c>
      <c r="B16" s="22">
        <v>50</v>
      </c>
      <c r="C16" s="14" t="s">
        <v>92</v>
      </c>
      <c r="D16" s="12">
        <v>1996</v>
      </c>
      <c r="E16" s="17" t="s">
        <v>4</v>
      </c>
      <c r="F16" s="18" t="s">
        <v>10</v>
      </c>
      <c r="G16" s="13" t="s">
        <v>223</v>
      </c>
      <c r="H16" s="19" t="str">
        <f>IF(AND(D16&gt;=1900,D16&lt;=1953),"Ж65",IF(AND(D16&gt;=1996,D16&lt;=2013),"Ж17",""))</f>
        <v>Ж17</v>
      </c>
      <c r="I16" s="20">
        <v>9</v>
      </c>
      <c r="J16" s="21"/>
    </row>
    <row r="17" spans="1:10" s="6" customFormat="1" ht="12.75" customHeight="1">
      <c r="A17" s="5">
        <v>11</v>
      </c>
      <c r="B17" s="11">
        <v>56</v>
      </c>
      <c r="C17" s="14" t="s">
        <v>120</v>
      </c>
      <c r="D17" s="12">
        <v>1996</v>
      </c>
      <c r="E17" s="17" t="s">
        <v>43</v>
      </c>
      <c r="F17" s="18" t="s">
        <v>117</v>
      </c>
      <c r="G17" s="13" t="s">
        <v>224</v>
      </c>
      <c r="H17" s="19" t="str">
        <f>IF(AND(D17&gt;=1900,D17&lt;=1953),"Ж65",IF(AND(D17&gt;=1996,D17&lt;=2013),"Ж17",""))</f>
        <v>Ж17</v>
      </c>
      <c r="I17" s="20">
        <v>10</v>
      </c>
      <c r="J17" s="21"/>
    </row>
    <row r="18" spans="1:10" s="6" customFormat="1" ht="12.75" customHeight="1">
      <c r="A18" s="5">
        <v>12</v>
      </c>
      <c r="B18" s="11">
        <v>46</v>
      </c>
      <c r="C18" s="14" t="s">
        <v>88</v>
      </c>
      <c r="D18" s="12">
        <v>2002</v>
      </c>
      <c r="E18" s="17" t="s">
        <v>4</v>
      </c>
      <c r="F18" s="18" t="s">
        <v>10</v>
      </c>
      <c r="G18" s="13" t="s">
        <v>225</v>
      </c>
      <c r="H18" s="19" t="str">
        <f>IF(AND(D18&gt;=1900,D18&lt;=1953),"Ж65",IF(AND(D18&gt;=1996,D18&lt;=2013),"Ж17",""))</f>
        <v>Ж17</v>
      </c>
      <c r="I18" s="20">
        <v>11</v>
      </c>
      <c r="J18" s="21"/>
    </row>
    <row r="19" spans="1:10" s="6" customFormat="1" ht="12.75" customHeight="1">
      <c r="A19" s="5">
        <v>13</v>
      </c>
      <c r="B19" s="11">
        <v>93</v>
      </c>
      <c r="C19" s="14" t="s">
        <v>151</v>
      </c>
      <c r="D19" s="12">
        <v>1941</v>
      </c>
      <c r="E19" s="17"/>
      <c r="F19" s="18" t="s">
        <v>30</v>
      </c>
      <c r="G19" s="13" t="s">
        <v>227</v>
      </c>
      <c r="H19" s="19" t="str">
        <f>IF(AND(D19&gt;=1900,D19&lt;=1953),"Ж65",IF(AND(D19&gt;=1996,D19&lt;=2013),"Ж17",""))</f>
        <v>Ж65</v>
      </c>
      <c r="I19" s="20">
        <v>1</v>
      </c>
      <c r="J19" s="21"/>
    </row>
    <row r="20" spans="1:10" s="6" customFormat="1" ht="12.75" customHeight="1">
      <c r="A20" s="5">
        <v>14</v>
      </c>
      <c r="B20" s="11">
        <v>37</v>
      </c>
      <c r="C20" s="14" t="s">
        <v>116</v>
      </c>
      <c r="D20" s="12">
        <v>1995</v>
      </c>
      <c r="E20" s="17" t="s">
        <v>4</v>
      </c>
      <c r="F20" s="18" t="s">
        <v>117</v>
      </c>
      <c r="G20" s="13" t="s">
        <v>229</v>
      </c>
      <c r="H20" s="19">
        <f>IF(AND(D20&gt;=1900,D20&lt;=1953),"Ж65",IF(AND(D20&gt;=1996,D20&lt;=2013),"Ж17",""))</f>
      </c>
      <c r="I20" s="20"/>
      <c r="J20" s="21"/>
    </row>
    <row r="21" spans="1:11" s="6" customFormat="1" ht="12.75" customHeight="1">
      <c r="A21" s="5">
        <v>15</v>
      </c>
      <c r="B21" s="22">
        <v>38</v>
      </c>
      <c r="C21" s="14" t="s">
        <v>87</v>
      </c>
      <c r="D21" s="12">
        <v>2000</v>
      </c>
      <c r="E21" s="17" t="s">
        <v>4</v>
      </c>
      <c r="F21" s="18" t="s">
        <v>10</v>
      </c>
      <c r="G21" s="13" t="s">
        <v>231</v>
      </c>
      <c r="H21" s="19" t="str">
        <f>IF(AND(D21&gt;=1900,D21&lt;=1953),"Ж65",IF(AND(D21&gt;=1996,D21&lt;=2013),"Ж17",""))</f>
        <v>Ж17</v>
      </c>
      <c r="I21" s="23">
        <v>12</v>
      </c>
      <c r="J21" s="21"/>
      <c r="K21" s="1"/>
    </row>
    <row r="22" spans="1:10" s="6" customFormat="1" ht="12.75" customHeight="1">
      <c r="A22" s="5">
        <v>16</v>
      </c>
      <c r="B22" s="22">
        <v>52</v>
      </c>
      <c r="C22" s="14" t="s">
        <v>15</v>
      </c>
      <c r="D22" s="12">
        <v>1999</v>
      </c>
      <c r="E22" s="17" t="s">
        <v>4</v>
      </c>
      <c r="F22" s="18" t="s">
        <v>10</v>
      </c>
      <c r="G22" s="13" t="s">
        <v>232</v>
      </c>
      <c r="H22" s="19" t="str">
        <f>IF(AND(D22&gt;=1900,D22&lt;=1953),"Ж65",IF(AND(D22&gt;=1996,D22&lt;=2013),"Ж17",""))</f>
        <v>Ж17</v>
      </c>
      <c r="I22" s="23">
        <v>13</v>
      </c>
      <c r="J22" s="21"/>
    </row>
    <row r="23" spans="1:10" s="6" customFormat="1" ht="12.75" customHeight="1">
      <c r="A23" s="5">
        <v>17</v>
      </c>
      <c r="B23" s="11">
        <v>63</v>
      </c>
      <c r="C23" s="14" t="s">
        <v>145</v>
      </c>
      <c r="D23" s="12">
        <v>2002</v>
      </c>
      <c r="E23" s="17" t="s">
        <v>43</v>
      </c>
      <c r="F23" s="18" t="s">
        <v>146</v>
      </c>
      <c r="G23" s="13" t="s">
        <v>234</v>
      </c>
      <c r="H23" s="19" t="str">
        <f>IF(AND(D23&gt;=1900,D23&lt;=1953),"Ж65",IF(AND(D23&gt;=1996,D23&lt;=2013),"Ж17",""))</f>
        <v>Ж17</v>
      </c>
      <c r="I23" s="20">
        <v>14</v>
      </c>
      <c r="J23" s="21"/>
    </row>
    <row r="24" spans="1:10" s="6" customFormat="1" ht="12.75" customHeight="1">
      <c r="A24" s="5">
        <v>18</v>
      </c>
      <c r="B24" s="11">
        <v>36</v>
      </c>
      <c r="C24" s="14" t="s">
        <v>16</v>
      </c>
      <c r="D24" s="12">
        <v>2000</v>
      </c>
      <c r="E24" s="17" t="s">
        <v>4</v>
      </c>
      <c r="F24" s="18" t="s">
        <v>10</v>
      </c>
      <c r="G24" s="13" t="s">
        <v>235</v>
      </c>
      <c r="H24" s="19" t="str">
        <f>IF(AND(D24&gt;=1900,D24&lt;=1953),"Ж65",IF(AND(D24&gt;=1996,D24&lt;=2013),"Ж17",""))</f>
        <v>Ж17</v>
      </c>
      <c r="I24" s="20">
        <v>15</v>
      </c>
      <c r="J24" s="21"/>
    </row>
    <row r="25" spans="1:10" s="6" customFormat="1" ht="12.75" customHeight="1">
      <c r="A25" s="5">
        <v>19</v>
      </c>
      <c r="B25" s="11">
        <v>57</v>
      </c>
      <c r="C25" s="14" t="s">
        <v>196</v>
      </c>
      <c r="D25" s="12">
        <v>2004</v>
      </c>
      <c r="E25" s="17" t="s">
        <v>43</v>
      </c>
      <c r="F25" s="18"/>
      <c r="G25" s="13" t="s">
        <v>323</v>
      </c>
      <c r="H25" s="19" t="str">
        <f>IF(AND(D25&gt;=1900,D25&lt;=1953),"Ж65",IF(AND(D25&gt;=1996,D25&lt;=2013),"Ж17",""))</f>
        <v>Ж17</v>
      </c>
      <c r="I25" s="20">
        <v>16</v>
      </c>
      <c r="J25" s="21"/>
    </row>
    <row r="26" spans="1:10" s="6" customFormat="1" ht="12.75" customHeight="1">
      <c r="A26" s="5">
        <v>20</v>
      </c>
      <c r="B26" s="11">
        <v>49</v>
      </c>
      <c r="C26" s="14" t="s">
        <v>112</v>
      </c>
      <c r="D26" s="12">
        <v>1976</v>
      </c>
      <c r="E26" s="17" t="s">
        <v>4</v>
      </c>
      <c r="F26" s="18"/>
      <c r="G26" s="13" t="s">
        <v>322</v>
      </c>
      <c r="H26" s="19">
        <f>IF(AND(D26&gt;=1900,D26&lt;=1953),"Ж65",IF(AND(D26&gt;=1996,D26&lt;=2013),"Ж17",""))</f>
      </c>
      <c r="I26" s="20"/>
      <c r="J26" s="21"/>
    </row>
  </sheetData>
  <sheetProtection/>
  <autoFilter ref="A5:I26"/>
  <mergeCells count="13">
    <mergeCell ref="G5:G6"/>
    <mergeCell ref="H5:H6"/>
    <mergeCell ref="I5:I6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conditionalFormatting sqref="C8:C26">
    <cfRule type="expression" priority="3" dxfId="18" stopIfTrue="1">
      <formula>B8=""</formula>
    </cfRule>
  </conditionalFormatting>
  <conditionalFormatting sqref="C7">
    <cfRule type="expression" priority="1" dxfId="18" stopIfTrue="1">
      <formula>B7=""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Samsung</cp:lastModifiedBy>
  <cp:lastPrinted>2013-11-10T10:19:40Z</cp:lastPrinted>
  <dcterms:created xsi:type="dcterms:W3CDTF">2006-06-24T20:50:56Z</dcterms:created>
  <dcterms:modified xsi:type="dcterms:W3CDTF">2013-11-10T10:33:28Z</dcterms:modified>
  <cp:category/>
  <cp:version/>
  <cp:contentType/>
  <cp:contentStatus/>
</cp:coreProperties>
</file>