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600" windowHeight="8610" activeTab="0"/>
  </bookViews>
  <sheets>
    <sheet name="Титульный" sheetId="1" r:id="rId1"/>
    <sheet name="Эстафета" sheetId="2" r:id="rId2"/>
    <sheet name="м15" sheetId="3" r:id="rId3"/>
    <sheet name="ж15(вк)" sheetId="4" r:id="rId4"/>
    <sheet name="м10(вк)" sheetId="5" r:id="rId5"/>
    <sheet name="ж10" sheetId="6" r:id="rId6"/>
    <sheet name="м5" sheetId="7" r:id="rId7"/>
    <sheet name="Ж5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5" hidden="1">'ж10'!$A$6:$J$33</definedName>
    <definedName name="_xlnm._FilterDatabase" localSheetId="3" hidden="1">'ж15(вк)'!$A$6:$J$11</definedName>
    <definedName name="_xlnm._FilterDatabase" localSheetId="7" hidden="1">'Ж5'!$A$6:$J$46</definedName>
    <definedName name="_xlnm._FilterDatabase" localSheetId="4" hidden="1">'м10(вк)'!$A$6:$J$10</definedName>
    <definedName name="_xlnm._FilterDatabase" localSheetId="2" hidden="1">'м15'!$A$6:$J$128</definedName>
    <definedName name="_xlnm._FilterDatabase" localSheetId="6" hidden="1">'м5'!$A$6:$J$61</definedName>
    <definedName name="_xlnm._FilterDatabase" localSheetId="1" hidden="1">'Эстафета'!$A$6:$D$46</definedName>
    <definedName name="vv" localSheetId="5">#REF!</definedName>
    <definedName name="vv" localSheetId="3">#REF!</definedName>
    <definedName name="vv" localSheetId="7">#REF!</definedName>
    <definedName name="vv" localSheetId="4">#REF!</definedName>
    <definedName name="vv" localSheetId="2">#REF!</definedName>
    <definedName name="vv" localSheetId="6">#REF!</definedName>
    <definedName name="vv" localSheetId="1">#REF!</definedName>
    <definedName name="vv">#REF!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7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6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ВГР" localSheetId="5">#REF!</definedName>
    <definedName name="ВГР" localSheetId="3">#REF!</definedName>
    <definedName name="ВГР" localSheetId="7">#REF!</definedName>
    <definedName name="ВГР" localSheetId="4">#REF!</definedName>
    <definedName name="ВГР" localSheetId="2">#REF!</definedName>
    <definedName name="ВГР" localSheetId="6">#REF!</definedName>
    <definedName name="ВГР" localSheetId="1">#REF!</definedName>
    <definedName name="ВГР">#REF!</definedName>
    <definedName name="ВИДЫ" localSheetId="5">'[9]м5'!#REF!</definedName>
    <definedName name="ВИДЫ" localSheetId="3">'[9]м5'!#REF!</definedName>
    <definedName name="ВИДЫ" localSheetId="7">'[9]м5'!#REF!</definedName>
    <definedName name="ВИДЫ" localSheetId="4">'[9]м5'!#REF!</definedName>
    <definedName name="ВИДЫ" localSheetId="2">'[9]м5'!#REF!</definedName>
    <definedName name="ВИДЫ" localSheetId="6">'[9]м5'!#REF!</definedName>
    <definedName name="ВИДЫ" localSheetId="1">'[11]м5'!#REF!</definedName>
    <definedName name="ВИДЫ">'[7]м5'!#REF!</definedName>
    <definedName name="Город" localSheetId="5">#REF!</definedName>
    <definedName name="Город" localSheetId="3">#REF!</definedName>
    <definedName name="Город" localSheetId="7">#REF!</definedName>
    <definedName name="Город" localSheetId="4">#REF!</definedName>
    <definedName name="Город" localSheetId="2">#REF!</definedName>
    <definedName name="Город" localSheetId="6">#REF!</definedName>
    <definedName name="Город" localSheetId="1">#REF!</definedName>
    <definedName name="Город">#REF!</definedName>
    <definedName name="гр" localSheetId="5">#REF!</definedName>
    <definedName name="гр" localSheetId="3">#REF!</definedName>
    <definedName name="гр" localSheetId="7">#REF!</definedName>
    <definedName name="гр" localSheetId="4">#REF!</definedName>
    <definedName name="гр" localSheetId="2">#REF!</definedName>
    <definedName name="гр" localSheetId="6">#REF!</definedName>
    <definedName name="гр" localSheetId="1">#REF!</definedName>
    <definedName name="гр">#REF!</definedName>
    <definedName name="Гр_ж_10км" localSheetId="3">'[3]Группы'!#REF!</definedName>
    <definedName name="Гр_ж_10км" localSheetId="4">'[3]Группы'!#REF!</definedName>
    <definedName name="Гр_ж_10км" localSheetId="1">'[12]Группы'!#REF!</definedName>
    <definedName name="Гр_ж_10км">'[3]Группы'!#REF!</definedName>
    <definedName name="Гр_ж_5км" localSheetId="3">'[3]Группы'!#REF!</definedName>
    <definedName name="Гр_ж_5км" localSheetId="4">'[3]Группы'!#REF!</definedName>
    <definedName name="Гр_ж_5км" localSheetId="1">'[12]Группы'!#REF!</definedName>
    <definedName name="Гр_ж_5км">'[3]Группы'!#REF!</definedName>
    <definedName name="Гр_ж10" localSheetId="3">'[3]Группы'!#REF!</definedName>
    <definedName name="Гр_ж10" localSheetId="4">'[3]Группы'!#REF!</definedName>
    <definedName name="Гр_ж10" localSheetId="1">'[12]Группы'!#REF!</definedName>
    <definedName name="Гр_ж10">'[3]Группы'!#REF!</definedName>
    <definedName name="Гр_м_10км" localSheetId="3">'[3]Группы'!#REF!</definedName>
    <definedName name="Гр_м_10км" localSheetId="4">'[3]Группы'!#REF!</definedName>
    <definedName name="Гр_м_10км" localSheetId="1">'[12]Группы'!#REF!</definedName>
    <definedName name="Гр_м_10км">'[3]Группы'!#REF!</definedName>
    <definedName name="гр_м_30" localSheetId="3">'[2]м30'!#REF!</definedName>
    <definedName name="гр_м_30" localSheetId="4">'[2]м30'!#REF!</definedName>
    <definedName name="гр_м_30" localSheetId="1">'[13]м30'!#REF!</definedName>
    <definedName name="гр_м_30">'[2]м30'!#REF!</definedName>
    <definedName name="Гр_м_5км" localSheetId="3">'[3]Группы'!#REF!</definedName>
    <definedName name="Гр_м_5км" localSheetId="4">'[3]Группы'!#REF!</definedName>
    <definedName name="Гр_м_5км" localSheetId="1">'[12]Группы'!#REF!</definedName>
    <definedName name="Гр_м_5км">'[3]Группы'!#REF!</definedName>
    <definedName name="Гр_м10" localSheetId="3">'[3]Группы'!#REF!</definedName>
    <definedName name="Гр_м10" localSheetId="4">'[3]Группы'!#REF!</definedName>
    <definedName name="Гр_м10" localSheetId="1">'[12]Группы'!#REF!</definedName>
    <definedName name="Гр_м10">'[3]Группы'!#REF!</definedName>
    <definedName name="гр_Пол_Дист" localSheetId="5">#REF!</definedName>
    <definedName name="гр_Пол_Дист" localSheetId="3">#REF!</definedName>
    <definedName name="гр_Пол_Дист" localSheetId="7">#REF!</definedName>
    <definedName name="гр_Пол_Дист" localSheetId="4">#REF!</definedName>
    <definedName name="гр_Пол_Дист" localSheetId="2">#REF!</definedName>
    <definedName name="гр_Пол_Дист" localSheetId="6">#REF!</definedName>
    <definedName name="гр_Пол_Дист" localSheetId="1">#REF!</definedName>
    <definedName name="гр_Пол_Дист">#REF!</definedName>
    <definedName name="Дист" localSheetId="5">#REF!</definedName>
    <definedName name="Дист" localSheetId="3">#REF!</definedName>
    <definedName name="Дист" localSheetId="7">#REF!</definedName>
    <definedName name="Дист" localSheetId="4">#REF!</definedName>
    <definedName name="Дист" localSheetId="2">#REF!</definedName>
    <definedName name="Дист" localSheetId="6">#REF!</definedName>
    <definedName name="Дист" localSheetId="1">#REF!</definedName>
    <definedName name="Дист">#REF!</definedName>
    <definedName name="Дист_ВГР" localSheetId="5">#REF!</definedName>
    <definedName name="Дист_ВГР" localSheetId="3">#REF!</definedName>
    <definedName name="Дист_ВГР" localSheetId="7">#REF!</definedName>
    <definedName name="Дист_ВГР" localSheetId="4">#REF!</definedName>
    <definedName name="Дист_ВГР" localSheetId="2">#REF!</definedName>
    <definedName name="Дист_ВГР" localSheetId="6">#REF!</definedName>
    <definedName name="Дист_ВГР" localSheetId="1">#REF!</definedName>
    <definedName name="Дист_ВГР">#REF!</definedName>
    <definedName name="Дубль">#REF!</definedName>
    <definedName name="_xlnm.Print_Titles" localSheetId="5">'ж10'!$1:$7</definedName>
    <definedName name="_xlnm.Print_Titles" localSheetId="3">'ж15(вк)'!$1:$7</definedName>
    <definedName name="_xlnm.Print_Titles" localSheetId="7">'Ж5'!$1:$7</definedName>
    <definedName name="_xlnm.Print_Titles" localSheetId="4">'м10(вк)'!$1:$7</definedName>
    <definedName name="_xlnm.Print_Titles" localSheetId="2">'м15'!$1:$7</definedName>
    <definedName name="_xlnm.Print_Titles" localSheetId="6">'м5'!$1:$7</definedName>
    <definedName name="_xlnm.Print_Titles" localSheetId="1">'Эстафета'!$1:$7</definedName>
    <definedName name="ИМЯ" localSheetId="5">#REF!</definedName>
    <definedName name="ИМЯ" localSheetId="3">#REF!</definedName>
    <definedName name="ИМЯ" localSheetId="7">#REF!</definedName>
    <definedName name="ИМЯ" localSheetId="4">#REF!</definedName>
    <definedName name="ИМЯ" localSheetId="2">#REF!</definedName>
    <definedName name="ИМЯ" localSheetId="6">#REF!</definedName>
    <definedName name="ИМЯ" localSheetId="1">#REF!</definedName>
    <definedName name="ИМЯ">#REF!</definedName>
    <definedName name="к_1юн" localSheetId="5">'[9]м5'!#REF!</definedName>
    <definedName name="к_1юн" localSheetId="3">'[9]м5'!#REF!</definedName>
    <definedName name="к_1юн" localSheetId="7">'[9]м5'!#REF!</definedName>
    <definedName name="к_1юн" localSheetId="4">'[9]м5'!#REF!</definedName>
    <definedName name="к_1юн" localSheetId="2">'[9]м5'!#REF!</definedName>
    <definedName name="к_1юн" localSheetId="6">'[9]м5'!#REF!</definedName>
    <definedName name="к_1юн" localSheetId="1">'[11]м5'!#REF!</definedName>
    <definedName name="к_1юн">'[7]м5'!#REF!</definedName>
    <definedName name="к_2юн" localSheetId="5">'[9]м5'!#REF!</definedName>
    <definedName name="к_2юн" localSheetId="3">'[9]м5'!#REF!</definedName>
    <definedName name="к_2юн" localSheetId="7">'[9]м5'!#REF!</definedName>
    <definedName name="к_2юн" localSheetId="4">'[9]м5'!#REF!</definedName>
    <definedName name="к_2юн" localSheetId="2">'[9]м5'!#REF!</definedName>
    <definedName name="к_2юн" localSheetId="6">'[9]м5'!#REF!</definedName>
    <definedName name="к_2юн" localSheetId="1">'[11]м5'!#REF!</definedName>
    <definedName name="к_2юн">'[7]м5'!#REF!</definedName>
    <definedName name="к_3юн" localSheetId="5">'[9]м5'!#REF!</definedName>
    <definedName name="к_3юн" localSheetId="3">'[9]м5'!#REF!</definedName>
    <definedName name="к_3юн" localSheetId="7">'[9]м5'!#REF!</definedName>
    <definedName name="к_3юн" localSheetId="4">'[9]м5'!#REF!</definedName>
    <definedName name="к_3юн" localSheetId="2">'[9]м5'!#REF!</definedName>
    <definedName name="к_3юн" localSheetId="6">'[9]м5'!#REF!</definedName>
    <definedName name="к_3юн" localSheetId="1">'[11]м5'!#REF!</definedName>
    <definedName name="к_3юн">'[7]м5'!#REF!</definedName>
    <definedName name="к_I" localSheetId="5">'[9]м5'!#REF!</definedName>
    <definedName name="к_I" localSheetId="3">'[9]м5'!#REF!</definedName>
    <definedName name="к_I" localSheetId="7">'[9]м5'!#REF!</definedName>
    <definedName name="к_I" localSheetId="4">'[9]м5'!#REF!</definedName>
    <definedName name="к_I" localSheetId="2">'[9]м5'!#REF!</definedName>
    <definedName name="к_I" localSheetId="6">'[9]м5'!#REF!</definedName>
    <definedName name="к_I" localSheetId="1">'[11]м5'!#REF!</definedName>
    <definedName name="к_I">'[7]м5'!#REF!</definedName>
    <definedName name="к_II" localSheetId="5">'[9]м5'!#REF!</definedName>
    <definedName name="к_II" localSheetId="3">'[9]м5'!#REF!</definedName>
    <definedName name="к_II" localSheetId="7">'[9]м5'!#REF!</definedName>
    <definedName name="к_II" localSheetId="4">'[9]м5'!#REF!</definedName>
    <definedName name="к_II" localSheetId="2">'[9]м5'!#REF!</definedName>
    <definedName name="к_II" localSheetId="6">'[9]м5'!#REF!</definedName>
    <definedName name="к_II" localSheetId="1">'[11]м5'!#REF!</definedName>
    <definedName name="к_II">'[7]м5'!#REF!</definedName>
    <definedName name="к_III" localSheetId="5">'[9]м5'!#REF!</definedName>
    <definedName name="к_III" localSheetId="3">'[9]м5'!#REF!</definedName>
    <definedName name="к_III" localSheetId="7">'[9]м5'!#REF!</definedName>
    <definedName name="к_III" localSheetId="4">'[9]м5'!#REF!</definedName>
    <definedName name="к_III" localSheetId="2">'[9]м5'!#REF!</definedName>
    <definedName name="к_III" localSheetId="6">'[9]м5'!#REF!</definedName>
    <definedName name="к_III" localSheetId="1">'[11]м5'!#REF!</definedName>
    <definedName name="к_III">'[7]м5'!#REF!</definedName>
    <definedName name="к_кмс" localSheetId="5">'[9]м5'!#REF!</definedName>
    <definedName name="к_кмс" localSheetId="3">'[9]м5'!#REF!</definedName>
    <definedName name="к_кмс" localSheetId="7">'[9]м5'!#REF!</definedName>
    <definedName name="к_кмс" localSheetId="4">'[9]м5'!#REF!</definedName>
    <definedName name="к_кмс" localSheetId="2">'[9]м5'!#REF!</definedName>
    <definedName name="к_кмс" localSheetId="6">'[9]м5'!#REF!</definedName>
    <definedName name="к_кмс" localSheetId="1">'[11]м5'!#REF!</definedName>
    <definedName name="к_кмс">'[7]м5'!#REF!</definedName>
    <definedName name="к_мс" localSheetId="5">'[9]м5'!#REF!</definedName>
    <definedName name="к_мс" localSheetId="3">'[9]м5'!#REF!</definedName>
    <definedName name="к_мс" localSheetId="7">'[9]м5'!#REF!</definedName>
    <definedName name="к_мс" localSheetId="4">'[9]м5'!#REF!</definedName>
    <definedName name="к_мс" localSheetId="2">'[9]м5'!#REF!</definedName>
    <definedName name="к_мс" localSheetId="6">'[9]м5'!#REF!</definedName>
    <definedName name="к_мс" localSheetId="1">'[11]м5'!#REF!</definedName>
    <definedName name="к_мс">'[7]м5'!#REF!</definedName>
    <definedName name="к_мсмк" localSheetId="5">'[9]м5'!#REF!</definedName>
    <definedName name="к_мсмк" localSheetId="3">'[9]м5'!#REF!</definedName>
    <definedName name="к_мсмк" localSheetId="7">'[9]м5'!#REF!</definedName>
    <definedName name="к_мсмк" localSheetId="4">'[9]м5'!#REF!</definedName>
    <definedName name="к_мсмк" localSheetId="2">'[9]м5'!#REF!</definedName>
    <definedName name="к_мсмк" localSheetId="6">'[9]м5'!#REF!</definedName>
    <definedName name="к_мсмк" localSheetId="1">'[11]м5'!#REF!</definedName>
    <definedName name="к_мсмк">'[7]м5'!#REF!</definedName>
    <definedName name="Клуб" localSheetId="5">#REF!</definedName>
    <definedName name="Клуб" localSheetId="3">#REF!</definedName>
    <definedName name="Клуб" localSheetId="7">#REF!</definedName>
    <definedName name="Клуб" localSheetId="4">#REF!</definedName>
    <definedName name="Клуб" localSheetId="2">#REF!</definedName>
    <definedName name="Клуб" localSheetId="6">#REF!</definedName>
    <definedName name="Клуб" localSheetId="1">#REF!</definedName>
    <definedName name="Клуб">#REF!</definedName>
    <definedName name="НОМ" localSheetId="5">#REF!</definedName>
    <definedName name="НОМ" localSheetId="3">#REF!</definedName>
    <definedName name="НОМ" localSheetId="7">#REF!</definedName>
    <definedName name="НОМ" localSheetId="4">#REF!</definedName>
    <definedName name="НОМ" localSheetId="2">#REF!</definedName>
    <definedName name="НОМ" localSheetId="6">#REF!</definedName>
    <definedName name="НОМ" localSheetId="1">#REF!</definedName>
    <definedName name="НОМ">#REF!</definedName>
    <definedName name="НОМ_Ж_15км" localSheetId="3">'[6]Z_№'!#REF!</definedName>
    <definedName name="НОМ_Ж_15км" localSheetId="4">'[6]Z_№'!#REF!</definedName>
    <definedName name="НОМ_Ж_15км" localSheetId="1">'[14]Z_№'!#REF!</definedName>
    <definedName name="НОМ_Ж_15км">'[6]Z_№'!#REF!</definedName>
    <definedName name="НОМ_Ж_5км" localSheetId="3">'[6]Z_№'!#REF!</definedName>
    <definedName name="НОМ_Ж_5км" localSheetId="4">'[6]Z_№'!#REF!</definedName>
    <definedName name="НОМ_Ж_5км" localSheetId="1">'[14]Z_№'!#REF!</definedName>
    <definedName name="НОМ_Ж_5км">'[6]Z_№'!#REF!</definedName>
    <definedName name="НОМ_М_15км" localSheetId="3">'[6]Z_№'!#REF!</definedName>
    <definedName name="НОМ_М_15км" localSheetId="4">'[6]Z_№'!#REF!</definedName>
    <definedName name="НОМ_М_15км" localSheetId="1">'[14]Z_№'!#REF!</definedName>
    <definedName name="НОМ_М_15км">'[6]Z_№'!#REF!</definedName>
    <definedName name="НОМ_М_5км" localSheetId="3">'[6]Z_№'!#REF!</definedName>
    <definedName name="НОМ_М_5км" localSheetId="4">'[6]Z_№'!#REF!</definedName>
    <definedName name="НОМ_М_5км" localSheetId="1">'[14]Z_№'!#REF!</definedName>
    <definedName name="НОМ_М_5км">'[6]Z_№'!#REF!</definedName>
    <definedName name="_xlnm.Print_Area" localSheetId="0">'Титульный'!$A$1:$J$53</definedName>
    <definedName name="Общество" localSheetId="5">#REF!</definedName>
    <definedName name="Общество" localSheetId="3">#REF!</definedName>
    <definedName name="Общество" localSheetId="7">#REF!</definedName>
    <definedName name="Общество" localSheetId="4">#REF!</definedName>
    <definedName name="Общество" localSheetId="2">#REF!</definedName>
    <definedName name="Общество" localSheetId="6">#REF!</definedName>
    <definedName name="Общество" localSheetId="1">#REF!</definedName>
    <definedName name="Общество">#REF!</definedName>
    <definedName name="Особо" localSheetId="5">#REF!</definedName>
    <definedName name="Особо" localSheetId="3">#REF!</definedName>
    <definedName name="Особо" localSheetId="7">#REF!</definedName>
    <definedName name="Особо" localSheetId="4">#REF!</definedName>
    <definedName name="Особо" localSheetId="2">#REF!</definedName>
    <definedName name="Особо" localSheetId="6">#REF!</definedName>
    <definedName name="Особо" localSheetId="1">#REF!</definedName>
    <definedName name="Особо">#REF!</definedName>
    <definedName name="Пол" localSheetId="5">#REF!</definedName>
    <definedName name="Пол" localSheetId="3">#REF!</definedName>
    <definedName name="Пол" localSheetId="7">#REF!</definedName>
    <definedName name="Пол" localSheetId="4">#REF!</definedName>
    <definedName name="Пол" localSheetId="2">#REF!</definedName>
    <definedName name="Пол" localSheetId="6">#REF!</definedName>
    <definedName name="Пол" localSheetId="1">#REF!</definedName>
    <definedName name="Пол">#REF!</definedName>
    <definedName name="Пол_Дист" localSheetId="5">#REF!</definedName>
    <definedName name="Пол_Дист" localSheetId="3">#REF!</definedName>
    <definedName name="Пол_Дист" localSheetId="7">#REF!</definedName>
    <definedName name="Пол_Дист" localSheetId="4">#REF!</definedName>
    <definedName name="Пол_Дист" localSheetId="2">#REF!</definedName>
    <definedName name="Пол_Дист" localSheetId="6">#REF!</definedName>
    <definedName name="Пол_Дист" localSheetId="1">#REF!</definedName>
    <definedName name="Пол_Дист">#REF!</definedName>
    <definedName name="р_1юн" localSheetId="5">'[9]м5'!#REF!</definedName>
    <definedName name="р_1юн" localSheetId="3">'[9]м5'!#REF!</definedName>
    <definedName name="р_1юн" localSheetId="7">'[9]м5'!#REF!</definedName>
    <definedName name="р_1юн" localSheetId="4">'[9]м5'!#REF!</definedName>
    <definedName name="р_1юн" localSheetId="2">'[9]м5'!#REF!</definedName>
    <definedName name="р_1юн" localSheetId="6">'[9]м5'!#REF!</definedName>
    <definedName name="р_1юн" localSheetId="1">'[11]м5'!#REF!</definedName>
    <definedName name="р_1юн">'[7]м5'!#REF!</definedName>
    <definedName name="р_2юн" localSheetId="5">'[9]м5'!#REF!</definedName>
    <definedName name="р_2юн" localSheetId="3">'[9]м5'!#REF!</definedName>
    <definedName name="р_2юн" localSheetId="7">'[9]м5'!#REF!</definedName>
    <definedName name="р_2юн" localSheetId="4">'[9]м5'!#REF!</definedName>
    <definedName name="р_2юн" localSheetId="2">'[9]м5'!#REF!</definedName>
    <definedName name="р_2юн" localSheetId="6">'[9]м5'!#REF!</definedName>
    <definedName name="р_2юн" localSheetId="1">'[11]м5'!#REF!</definedName>
    <definedName name="р_2юн">'[7]м5'!#REF!</definedName>
    <definedName name="р_3юн" localSheetId="5">'[9]м5'!#REF!</definedName>
    <definedName name="р_3юн" localSheetId="3">'[9]м5'!#REF!</definedName>
    <definedName name="р_3юн" localSheetId="7">'[9]м5'!#REF!</definedName>
    <definedName name="р_3юн" localSheetId="4">'[9]м5'!#REF!</definedName>
    <definedName name="р_3юн" localSheetId="2">'[9]м5'!#REF!</definedName>
    <definedName name="р_3юн" localSheetId="6">'[9]м5'!#REF!</definedName>
    <definedName name="р_3юн" localSheetId="1">'[11]м5'!#REF!</definedName>
    <definedName name="р_3юн">'[7]м5'!#REF!</definedName>
    <definedName name="р_I" localSheetId="5">'[9]м5'!#REF!</definedName>
    <definedName name="р_I" localSheetId="3">'[9]м5'!#REF!</definedName>
    <definedName name="р_I" localSheetId="7">'[9]м5'!#REF!</definedName>
    <definedName name="р_I" localSheetId="4">'[9]м5'!#REF!</definedName>
    <definedName name="р_I" localSheetId="2">'[9]м5'!#REF!</definedName>
    <definedName name="р_I" localSheetId="6">'[9]м5'!#REF!</definedName>
    <definedName name="р_I" localSheetId="1">'[11]м5'!#REF!</definedName>
    <definedName name="р_I">'[7]м5'!#REF!</definedName>
    <definedName name="р_II" localSheetId="5">'[9]м5'!#REF!</definedName>
    <definedName name="р_II" localSheetId="3">'[9]м5'!#REF!</definedName>
    <definedName name="р_II" localSheetId="7">'[9]м5'!#REF!</definedName>
    <definedName name="р_II" localSheetId="4">'[9]м5'!#REF!</definedName>
    <definedName name="р_II" localSheetId="2">'[9]м5'!#REF!</definedName>
    <definedName name="р_II" localSheetId="6">'[9]м5'!#REF!</definedName>
    <definedName name="р_II" localSheetId="1">'[11]м5'!#REF!</definedName>
    <definedName name="р_II">'[7]м5'!#REF!</definedName>
    <definedName name="р_III" localSheetId="5">'[9]м5'!#REF!</definedName>
    <definedName name="р_III" localSheetId="3">'[9]м5'!#REF!</definedName>
    <definedName name="р_III" localSheetId="7">'[9]м5'!#REF!</definedName>
    <definedName name="р_III" localSheetId="4">'[9]м5'!#REF!</definedName>
    <definedName name="р_III" localSheetId="2">'[9]м5'!#REF!</definedName>
    <definedName name="р_III" localSheetId="6">'[9]м5'!#REF!</definedName>
    <definedName name="р_III" localSheetId="1">'[11]м5'!#REF!</definedName>
    <definedName name="р_III">'[7]м5'!#REF!</definedName>
    <definedName name="р_кмс" localSheetId="5">'[9]м5'!#REF!</definedName>
    <definedName name="р_кмс" localSheetId="3">'[9]м5'!#REF!</definedName>
    <definedName name="р_кмс" localSheetId="7">'[9]м5'!#REF!</definedName>
    <definedName name="р_кмс" localSheetId="4">'[9]м5'!#REF!</definedName>
    <definedName name="р_кмс" localSheetId="2">'[9]м5'!#REF!</definedName>
    <definedName name="р_кмс" localSheetId="6">'[9]м5'!#REF!</definedName>
    <definedName name="р_кмс" localSheetId="1">'[11]м5'!#REF!</definedName>
    <definedName name="р_кмс">'[7]м5'!#REF!</definedName>
    <definedName name="р_мс" localSheetId="5">'[9]м5'!#REF!</definedName>
    <definedName name="р_мс" localSheetId="3">'[9]м5'!#REF!</definedName>
    <definedName name="р_мс" localSheetId="7">'[9]м5'!#REF!</definedName>
    <definedName name="р_мс" localSheetId="4">'[9]м5'!#REF!</definedName>
    <definedName name="р_мс" localSheetId="2">'[9]м5'!#REF!</definedName>
    <definedName name="р_мс" localSheetId="6">'[9]м5'!#REF!</definedName>
    <definedName name="р_мс" localSheetId="1">'[11]м5'!#REF!</definedName>
    <definedName name="р_мс">'[7]м5'!#REF!</definedName>
    <definedName name="р_мсмк" localSheetId="5">'[9]м5'!#REF!</definedName>
    <definedName name="р_мсмк" localSheetId="3">'[9]м5'!#REF!</definedName>
    <definedName name="р_мсмк" localSheetId="7">'[9]м5'!#REF!</definedName>
    <definedName name="р_мсмк" localSheetId="4">'[9]м5'!#REF!</definedName>
    <definedName name="р_мсмк" localSheetId="2">'[9]м5'!#REF!</definedName>
    <definedName name="р_мсмк" localSheetId="6">'[9]м5'!#REF!</definedName>
    <definedName name="р_мсмк" localSheetId="1">'[11]м5'!#REF!</definedName>
    <definedName name="р_мсмк">'[7]м5'!#REF!</definedName>
    <definedName name="Разр" localSheetId="5">#REF!</definedName>
    <definedName name="Разр" localSheetId="3">#REF!</definedName>
    <definedName name="Разр" localSheetId="7">#REF!</definedName>
    <definedName name="Разр" localSheetId="4">#REF!</definedName>
    <definedName name="Разр" localSheetId="2">#REF!</definedName>
    <definedName name="Разр" localSheetId="6">#REF!</definedName>
    <definedName name="Разр" localSheetId="1">#REF!</definedName>
    <definedName name="Разр">#REF!</definedName>
    <definedName name="РЕЗ_Ж_15км" localSheetId="3">'[6]Z_№'!#REF!</definedName>
    <definedName name="РЕЗ_Ж_15км" localSheetId="4">'[6]Z_№'!#REF!</definedName>
    <definedName name="РЕЗ_Ж_15км" localSheetId="1">'[14]Z_№'!#REF!</definedName>
    <definedName name="РЕЗ_Ж_15км">'[6]Z_№'!#REF!</definedName>
    <definedName name="РЕЗ_ж_5км" localSheetId="3">'[6]Z_№'!#REF!</definedName>
    <definedName name="РЕЗ_ж_5км" localSheetId="4">'[6]Z_№'!#REF!</definedName>
    <definedName name="РЕЗ_ж_5км" localSheetId="1">'[14]Z_№'!#REF!</definedName>
    <definedName name="РЕЗ_ж_5км">'[6]Z_№'!#REF!</definedName>
    <definedName name="РЕЗ_М_15км" localSheetId="3">'[6]Z_№'!#REF!</definedName>
    <definedName name="РЕЗ_М_15км" localSheetId="4">'[6]Z_№'!#REF!</definedName>
    <definedName name="РЕЗ_М_15км" localSheetId="1">'[14]Z_№'!#REF!</definedName>
    <definedName name="РЕЗ_М_15км">'[6]Z_№'!#REF!</definedName>
    <definedName name="РЕЗ_М_5км" localSheetId="3">'[6]Z_№'!#REF!</definedName>
    <definedName name="РЕЗ_М_5км" localSheetId="4">'[6]Z_№'!#REF!</definedName>
    <definedName name="РЕЗ_М_5км" localSheetId="1">'[14]Z_№'!#REF!</definedName>
    <definedName name="РЕЗ_М_5км">'[6]Z_№'!#REF!</definedName>
    <definedName name="Респ" localSheetId="5">#REF!</definedName>
    <definedName name="Респ" localSheetId="3">#REF!</definedName>
    <definedName name="Респ" localSheetId="7">#REF!</definedName>
    <definedName name="Респ" localSheetId="4">#REF!</definedName>
    <definedName name="Респ" localSheetId="2">#REF!</definedName>
    <definedName name="Респ" localSheetId="6">#REF!</definedName>
    <definedName name="Респ" localSheetId="1">#REF!</definedName>
    <definedName name="Респ">#REF!</definedName>
    <definedName name="СТР" localSheetId="5">#REF!</definedName>
    <definedName name="СТР" localSheetId="3">#REF!</definedName>
    <definedName name="СТР" localSheetId="7">#REF!</definedName>
    <definedName name="СТР" localSheetId="4">#REF!</definedName>
    <definedName name="СТР" localSheetId="2">#REF!</definedName>
    <definedName name="СТР" localSheetId="6">#REF!</definedName>
    <definedName name="СТР" localSheetId="1">#REF!</definedName>
    <definedName name="СТР">#REF!</definedName>
    <definedName name="стр_старт" localSheetId="5">'ж10'!#REF!</definedName>
    <definedName name="стр_старт" localSheetId="3">'ж15(вк)'!#REF!</definedName>
    <definedName name="стр_старт" localSheetId="7">'Ж5'!#REF!</definedName>
    <definedName name="стр_старт" localSheetId="4">'м10(вк)'!#REF!</definedName>
    <definedName name="стр_старт" localSheetId="2">'м15'!#REF!</definedName>
    <definedName name="стр_старт" localSheetId="6">'м5'!#REF!</definedName>
    <definedName name="стр_старт" localSheetId="1">'Эстафета'!#REF!</definedName>
    <definedName name="стр_старт">#REF!</definedName>
    <definedName name="ФАМ" localSheetId="5">#REF!</definedName>
    <definedName name="ФАМ" localSheetId="3">#REF!</definedName>
    <definedName name="ФАМ" localSheetId="7">#REF!</definedName>
    <definedName name="ФАМ" localSheetId="4">#REF!</definedName>
    <definedName name="ФАМ" localSheetId="2">#REF!</definedName>
    <definedName name="ФАМ" localSheetId="6">#REF!</definedName>
    <definedName name="ФАМ" localSheetId="1">#REF!</definedName>
    <definedName name="ФАМ">#REF!</definedName>
    <definedName name="Фвр">#REF!</definedName>
    <definedName name="ФНом">#REF!</definedName>
    <definedName name="ццц" localSheetId="3">'[5]м30'!#REF!</definedName>
    <definedName name="ццц" localSheetId="4">'[5]м30'!#REF!</definedName>
    <definedName name="ццц" localSheetId="1">'[15]м30'!#REF!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<sst xmlns="http://schemas.openxmlformats.org/spreadsheetml/2006/main" count="991" uniqueCount="599">
  <si>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</si>
  <si>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</si>
  <si>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</si>
  <si>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</si>
  <si>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</si>
  <si>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</si>
  <si>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</si>
  <si>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</si>
  <si>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</si>
  <si>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Санкт-Петербург</t>
  </si>
  <si>
    <t>Динамо</t>
  </si>
  <si>
    <t>ПАШЕ Александр</t>
  </si>
  <si>
    <t>УЛЬДАНОВ Феликс</t>
  </si>
  <si>
    <t>НИКОЛАЕВА Евгения</t>
  </si>
  <si>
    <t>ЗАЛИЗНЮК Александр</t>
  </si>
  <si>
    <t>Турбостроитель</t>
  </si>
  <si>
    <t>Гатчина</t>
  </si>
  <si>
    <t>Сильвия</t>
  </si>
  <si>
    <t>Академия л/а</t>
  </si>
  <si>
    <t>Электросила</t>
  </si>
  <si>
    <t>Пушкин</t>
  </si>
  <si>
    <t>Колпино</t>
  </si>
  <si>
    <t>Ижора</t>
  </si>
  <si>
    <t>КАЧИНСКАЯ Дарья</t>
  </si>
  <si>
    <t>Орленок</t>
  </si>
  <si>
    <t>IRC</t>
  </si>
  <si>
    <t>ШИЛЕНКО Оксана</t>
  </si>
  <si>
    <t>АНТОНОВА Ольга</t>
  </si>
  <si>
    <t>Красногвардеец</t>
  </si>
  <si>
    <t>Кировец</t>
  </si>
  <si>
    <t>БАЕВ Виктор</t>
  </si>
  <si>
    <t>Ижорец</t>
  </si>
  <si>
    <t>ШИРЯЕВ Виктор</t>
  </si>
  <si>
    <t>СОКОЛОВ Виктор</t>
  </si>
  <si>
    <t>БЕЛОУСОВ Алексей</t>
  </si>
  <si>
    <t>Токсово</t>
  </si>
  <si>
    <t>ЖИРНОВ Василий</t>
  </si>
  <si>
    <t>Выборг</t>
  </si>
  <si>
    <t>Фаворит</t>
  </si>
  <si>
    <t>МИХАЙЛОВ Дмитрий</t>
  </si>
  <si>
    <t>Всеволожск</t>
  </si>
  <si>
    <t>ЦАРЕНКО Сергей</t>
  </si>
  <si>
    <t>ЧЕЛАМБИЦКАЯ Елена</t>
  </si>
  <si>
    <t>ТАММ Александр</t>
  </si>
  <si>
    <t>ШЕЛЕПЕНЬ Вячеслав</t>
  </si>
  <si>
    <t>ФЕДОРОВ Николай</t>
  </si>
  <si>
    <t>Малая Вишера</t>
  </si>
  <si>
    <t>ВЕЛИЧКО Евгений</t>
  </si>
  <si>
    <t>ВАСИЛЬЕВ Александр</t>
  </si>
  <si>
    <t>ЕЖОВ Сергей</t>
  </si>
  <si>
    <t>ЛИПАТНИКОВА Светлана</t>
  </si>
  <si>
    <t>АРТЮГИН Анатолий</t>
  </si>
  <si>
    <t>КОТОВ Арий</t>
  </si>
  <si>
    <t>ЕФИМОВ Сергей</t>
  </si>
  <si>
    <t>ЛУКИН Сергей</t>
  </si>
  <si>
    <t>ЗОЛОТАРЕВА Татьяна</t>
  </si>
  <si>
    <t>ШАБАЛИН Олег</t>
  </si>
  <si>
    <t>МОСТОВЫХ Павел</t>
  </si>
  <si>
    <t>ШУЛЬГИН Константин</t>
  </si>
  <si>
    <t>Псков</t>
  </si>
  <si>
    <t>КОКОВИН Сергей</t>
  </si>
  <si>
    <t>КУРОВ Евгений</t>
  </si>
  <si>
    <t>Петродворец</t>
  </si>
  <si>
    <t>ШВЕЦ Сергей</t>
  </si>
  <si>
    <t>ЕВСИКОВ Александр</t>
  </si>
  <si>
    <t>ЕВСИКОВ Николай</t>
  </si>
  <si>
    <t>ПЕТРОВ Александр</t>
  </si>
  <si>
    <t>ПАВЛОВ Дмитрий</t>
  </si>
  <si>
    <t>КУДРЯВЦЕВ Владимир</t>
  </si>
  <si>
    <t>ЧЕСТНОВ Владимир</t>
  </si>
  <si>
    <t>СТАРОДУБОВ Александр</t>
  </si>
  <si>
    <t>Прокопьевск</t>
  </si>
  <si>
    <t>КДЮСШ</t>
  </si>
  <si>
    <t>Приозерск</t>
  </si>
  <si>
    <t>КАРАСЕВ Ярослав</t>
  </si>
  <si>
    <t>АНТОНОВ Леонид</t>
  </si>
  <si>
    <t>ТАРЕЛКИНА Нина</t>
  </si>
  <si>
    <t>НИКИТИНА Светлана</t>
  </si>
  <si>
    <t>ШУШКЕТ Наталья</t>
  </si>
  <si>
    <t>ПОТЕМКИНА Мария</t>
  </si>
  <si>
    <t>СЕЛЯЕВ Сергей</t>
  </si>
  <si>
    <t>КЛОЧКОВ Андрей</t>
  </si>
  <si>
    <t>ПОПОВ Сергей</t>
  </si>
  <si>
    <t>АЛЕКСЕЕВ Антон</t>
  </si>
  <si>
    <t>Manomy</t>
  </si>
  <si>
    <t>КИСЕЛЕВ Валерий</t>
  </si>
  <si>
    <t>СВЯТНЕНКО Василий</t>
  </si>
  <si>
    <t>посвященный Дню России</t>
  </si>
  <si>
    <t>ИТОГОВЫЙ  ПРОТОКОЛ          Мужчины  15 км</t>
  </si>
  <si>
    <t>Гатчина (Приоратский парк) 12 июня 2012 г., старт 12:00</t>
  </si>
  <si>
    <t>ИТОГОВЫЙ  ПРОТОКОЛ          Мужчины  5 км</t>
  </si>
  <si>
    <t>СПИРИДОНОВА ТАТЬЯНА</t>
  </si>
  <si>
    <t>Сосновый бор</t>
  </si>
  <si>
    <t>ХОМЧЕНКО Павел</t>
  </si>
  <si>
    <t>ТОРИНЦЕВ Николай</t>
  </si>
  <si>
    <t>в/ч 41480</t>
  </si>
  <si>
    <t>ВАСИЛЬЕВ Максим</t>
  </si>
  <si>
    <t>В. Новгород</t>
  </si>
  <si>
    <t>КАБИРЗОДА Неъматджони</t>
  </si>
  <si>
    <t>ИГУМНОВ Андрей</t>
  </si>
  <si>
    <t>Вологда</t>
  </si>
  <si>
    <t>СУХОВ Александр</t>
  </si>
  <si>
    <t>ЕЛЬЦИН Андрей</t>
  </si>
  <si>
    <t>Москва</t>
  </si>
  <si>
    <t>РАССКАЗОВ Юрий</t>
  </si>
  <si>
    <t>УВО ГУ МВД</t>
  </si>
  <si>
    <t>ЮДИН Андрей</t>
  </si>
  <si>
    <t>СКУРИХИН Лев</t>
  </si>
  <si>
    <t>Уфа</t>
  </si>
  <si>
    <t>Марафон</t>
  </si>
  <si>
    <t>SGC</t>
  </si>
  <si>
    <t>ЗАЙЦЕВ Николай</t>
  </si>
  <si>
    <t>Ухта</t>
  </si>
  <si>
    <t>ЕФРЕМОВ Сергей</t>
  </si>
  <si>
    <t xml:space="preserve">Благовещенск </t>
  </si>
  <si>
    <t>ОСИПОВ Василий</t>
  </si>
  <si>
    <t>ЗАРЕЦКИЙ Владимир</t>
  </si>
  <si>
    <t>п.Сиверский</t>
  </si>
  <si>
    <t>МЕДВЕДЕВ Алексей</t>
  </si>
  <si>
    <t>ФРОЛОВ Дмитрий</t>
  </si>
  <si>
    <t>ЛОБАНОВ Михаил</t>
  </si>
  <si>
    <t>Ахилес</t>
  </si>
  <si>
    <t>ЛЕШОНКОВ Владимир</t>
  </si>
  <si>
    <t>СМИРНОВ Андрей</t>
  </si>
  <si>
    <t>ГАБЕЛОК Евгений</t>
  </si>
  <si>
    <t>ВАСЮТИНА Светлана</t>
  </si>
  <si>
    <t>АНИСИМОВА Марина</t>
  </si>
  <si>
    <t>МЕДВЕДЕВА Виктория</t>
  </si>
  <si>
    <t>ЗОТОВА Анна</t>
  </si>
  <si>
    <t>СТАНКОНАЙТЕ Светлана</t>
  </si>
  <si>
    <t>ЗАХАРОВА Анастасия</t>
  </si>
  <si>
    <t>Светогорск</t>
  </si>
  <si>
    <t>РОМАНОВА Екатерина</t>
  </si>
  <si>
    <t>ВОРОНОВА Оксана</t>
  </si>
  <si>
    <t>ЛЮЛЯКИН Валентин</t>
  </si>
  <si>
    <t>СЕРГЕЕВ Виталий</t>
  </si>
  <si>
    <t>АЛЬТШУПЕР Михаил</t>
  </si>
  <si>
    <t>ЛУКАШОВ Владимир</t>
  </si>
  <si>
    <t>ТИХОМИРОВ Анатолий</t>
  </si>
  <si>
    <t>АЛЬБЕРТ Олег</t>
  </si>
  <si>
    <t>ВРАБИН Алексей</t>
  </si>
  <si>
    <t>ЛАПТЕВА Вера</t>
  </si>
  <si>
    <t>ДРОБЯЗКО Ирина</t>
  </si>
  <si>
    <t>ГАВРАНИНА Вера</t>
  </si>
  <si>
    <t>СУВОРОВА Анна</t>
  </si>
  <si>
    <t>ПЕРМИНОВА Лера</t>
  </si>
  <si>
    <t>ВЕРЯЙСКИЙ Андрей</t>
  </si>
  <si>
    <t>БЛИННИКОВ Сергей</t>
  </si>
  <si>
    <t>ГМТУ</t>
  </si>
  <si>
    <t>ТЮРЕНКОВ Валентин</t>
  </si>
  <si>
    <t>КУЗНЕЦОВ Алексей</t>
  </si>
  <si>
    <t>с.Рождествено</t>
  </si>
  <si>
    <t>КУЛИКОВ Петр</t>
  </si>
  <si>
    <t>ОКУЛОВ Антон</t>
  </si>
  <si>
    <t>ВЛАСОВ Виктор</t>
  </si>
  <si>
    <t>Великий Новгород</t>
  </si>
  <si>
    <t>ПЛЕШАКОВ Кирилл</t>
  </si>
  <si>
    <t>М.Вишера</t>
  </si>
  <si>
    <t>СЕМЕНОВ Александр</t>
  </si>
  <si>
    <t>ТИТОВ Александр</t>
  </si>
  <si>
    <t>ЕРОХИН Александр</t>
  </si>
  <si>
    <t>Метрострой</t>
  </si>
  <si>
    <t>ИЛЛАРИОНОВ Сергей</t>
  </si>
  <si>
    <t>ЖАТКИН Алексей</t>
  </si>
  <si>
    <t>Северная верфь</t>
  </si>
  <si>
    <t>НОНИН Александр</t>
  </si>
  <si>
    <t>Тосно</t>
  </si>
  <si>
    <t xml:space="preserve">ЕРОХИНА Юлия </t>
  </si>
  <si>
    <t>ХЛУСЕВИЧ Василий</t>
  </si>
  <si>
    <t>ЕРИН Виталий</t>
  </si>
  <si>
    <t>Планета фитнес</t>
  </si>
  <si>
    <t>ЩЕРБАКОВ Геннадий</t>
  </si>
  <si>
    <t>ГЛУШАКОВА Надежда</t>
  </si>
  <si>
    <t>ТЕРИЧЕНКО Анастасия</t>
  </si>
  <si>
    <t>ПОНИЗОВСКАЯ Евгения</t>
  </si>
  <si>
    <t>ГЛУШКОВА Екатерина</t>
  </si>
  <si>
    <t>РЕШ Эсмеральда</t>
  </si>
  <si>
    <t xml:space="preserve">МАЛАХОВА Мария </t>
  </si>
  <si>
    <t xml:space="preserve">КАПУСТИНА Анастасия </t>
  </si>
  <si>
    <t>БОРИСОВА Галина</t>
  </si>
  <si>
    <t xml:space="preserve">МЕРКУШЕВА Ксения </t>
  </si>
  <si>
    <t>Кировск</t>
  </si>
  <si>
    <t>КЛИМЕНКО Майя</t>
  </si>
  <si>
    <t>ТОТХАЙНО Людмила</t>
  </si>
  <si>
    <t>ПАВЛОВА Наталья</t>
  </si>
  <si>
    <t>Кировская СДЮСШОР</t>
  </si>
  <si>
    <t>ЛАРИОНОВА Наталья</t>
  </si>
  <si>
    <t>МИХАЙЛОВА Вероника</t>
  </si>
  <si>
    <t>ПОЛОНОВА Марина</t>
  </si>
  <si>
    <t>ПЕСТРЯК-ГОЛОВАТЫЙ Василий</t>
  </si>
  <si>
    <t>КАЛГАШКИН Григорий</t>
  </si>
  <si>
    <t>ГЕРШМАН Михаил</t>
  </si>
  <si>
    <t>ГАРБУЗОВ Александр</t>
  </si>
  <si>
    <t>ТРОФИМЕНКО Роман</t>
  </si>
  <si>
    <t>Гимназия Ушинского</t>
  </si>
  <si>
    <t>ИВАНОВ Илья</t>
  </si>
  <si>
    <t>ДЮСШ 1</t>
  </si>
  <si>
    <t>ТРОФИМОВ Никита</t>
  </si>
  <si>
    <t>ЯКОВЛЕВ Владимир</t>
  </si>
  <si>
    <t>КУЗНЕЦОВ Анатолий</t>
  </si>
  <si>
    <t>ТИТОВ Павел</t>
  </si>
  <si>
    <t>ЗАБРАЛОВ Виталий</t>
  </si>
  <si>
    <t>Московская СДЮСШОР</t>
  </si>
  <si>
    <t>ШИША Сергей</t>
  </si>
  <si>
    <t>СМИРНОВ Иван</t>
  </si>
  <si>
    <t>МЫГЛАН Игорь</t>
  </si>
  <si>
    <t xml:space="preserve">ТРАВНИКОВ Олег </t>
  </si>
  <si>
    <t>ГПК</t>
  </si>
  <si>
    <t>ВЕРШИНИН Артур</t>
  </si>
  <si>
    <t>ГОМБАЛАЕВСКИЙ Николай</t>
  </si>
  <si>
    <t>Белые ночи</t>
  </si>
  <si>
    <t>НИКИТИН Николай</t>
  </si>
  <si>
    <t>ДОЛЖИКОВ Виктор</t>
  </si>
  <si>
    <t>ШТОДИН Дмитрий</t>
  </si>
  <si>
    <t>ЛОБАНОВ Даниил</t>
  </si>
  <si>
    <t>БЕЛОВ Юрий</t>
  </si>
  <si>
    <t>МИХАЙЛОВ Алексей</t>
  </si>
  <si>
    <t>ЛАВРИКОВ Евгений</t>
  </si>
  <si>
    <t>КУЗНЕЦОВ Иван</t>
  </si>
  <si>
    <t>Рождествено</t>
  </si>
  <si>
    <t>КУЗНЕЦОВ Илья</t>
  </si>
  <si>
    <t>ШЕМЯКИН Меркурий</t>
  </si>
  <si>
    <t>ДИАНОВ Юрий</t>
  </si>
  <si>
    <t>БиМ</t>
  </si>
  <si>
    <t>ФОМИНЫХ Игорь</t>
  </si>
  <si>
    <t>ВОЛКОВ Сергей</t>
  </si>
  <si>
    <t>ВАСИЛЬЕВ Юрий</t>
  </si>
  <si>
    <t>Пингвин</t>
  </si>
  <si>
    <t>ГАНЕЛИН Геннадий</t>
  </si>
  <si>
    <t>Манинец</t>
  </si>
  <si>
    <t>ДОРДИЙ Михаил</t>
  </si>
  <si>
    <t>ЕФИМОВ Анатолий</t>
  </si>
  <si>
    <t>КОЛЕСОВ Александр</t>
  </si>
  <si>
    <t>ЧАУЛКИН Николай</t>
  </si>
  <si>
    <t>УШАКОВ Геннадий</t>
  </si>
  <si>
    <t>НИКЕШИН Владислав</t>
  </si>
  <si>
    <t>ФИЛИППОВ Иван</t>
  </si>
  <si>
    <t>СПбГАУ</t>
  </si>
  <si>
    <t>БОЛГОВ Игорь</t>
  </si>
  <si>
    <t>СЕНЧЕНКО Юрий</t>
  </si>
  <si>
    <t>КИРЕЕВА Арина</t>
  </si>
  <si>
    <t>ПАРАМОХИНА Татьяна</t>
  </si>
  <si>
    <t>Гимназия Ушнского</t>
  </si>
  <si>
    <t>ЕВДОКИМОВА Алина</t>
  </si>
  <si>
    <t>АСТАФЬЕВА Анна</t>
  </si>
  <si>
    <t>МИХЕЕВА Светозара</t>
  </si>
  <si>
    <t>ГОНЧАРОВА Яна</t>
  </si>
  <si>
    <t>ШАЛАРОВА Алена</t>
  </si>
  <si>
    <t>АТАМАНОВА Светлана</t>
  </si>
  <si>
    <t>ШИЛОВА Мария</t>
  </si>
  <si>
    <t>ШОЛОХОВА Оксана</t>
  </si>
  <si>
    <t>ЧУХАРЕВА Нина</t>
  </si>
  <si>
    <t>АМИРАСЛАНОВА Гуля</t>
  </si>
  <si>
    <t>ВЕСЕЛОВА Алена</t>
  </si>
  <si>
    <t>СУХАРЕВА Елена</t>
  </si>
  <si>
    <t>ИЛЬИНА Анна</t>
  </si>
  <si>
    <t>ИЛЬЮШЕНКО Наталья</t>
  </si>
  <si>
    <t>ШПАК Никита</t>
  </si>
  <si>
    <t>Петродворцовое СДЮСШОР</t>
  </si>
  <si>
    <t>БАЗЕКИНА Вероника</t>
  </si>
  <si>
    <t>д. Бегуницы</t>
  </si>
  <si>
    <t>ЧЕРНЫШЕВА Клавдия</t>
  </si>
  <si>
    <t>Вырица</t>
  </si>
  <si>
    <t>ТАТАРИНА Ангелина</t>
  </si>
  <si>
    <t>КОПМОВА Ольга</t>
  </si>
  <si>
    <t>ЦЫГАНКОВ Андрей</t>
  </si>
  <si>
    <t>ВОРОБЬЕВА Ольга</t>
  </si>
  <si>
    <t>ЛЕНИНА Екатерина</t>
  </si>
  <si>
    <t>Пущкин</t>
  </si>
  <si>
    <t>УСПЕНСКАЯ Екатерина</t>
  </si>
  <si>
    <t>ПЕТРОВА Татьяна</t>
  </si>
  <si>
    <t>ЗАХАРОВ Андрей</t>
  </si>
  <si>
    <t>КСЕНОФОНТОВА Нина</t>
  </si>
  <si>
    <t>ДЕРЯГИН Василий</t>
  </si>
  <si>
    <t>ЗАХАРОВ Артём</t>
  </si>
  <si>
    <t>СЕРГЕЕВ Владимир</t>
  </si>
  <si>
    <t>Ультра</t>
  </si>
  <si>
    <t>ПРЖЕВАЛЬСКИЙ Петр</t>
  </si>
  <si>
    <t>МАРИМОНТ Ефим</t>
  </si>
  <si>
    <t>СУХОРУКОВ Владмир</t>
  </si>
  <si>
    <t>Печоры</t>
  </si>
  <si>
    <t>РОДИН Александр</t>
  </si>
  <si>
    <t>ГАУЗА Игорь</t>
  </si>
  <si>
    <t>РЫКОВ Артём</t>
  </si>
  <si>
    <t>Маноми</t>
  </si>
  <si>
    <t>ЖУРАВЛЕВ Вячеслав</t>
  </si>
  <si>
    <t>ЗАЙЦЕВ Михаил</t>
  </si>
  <si>
    <t>КРОТОВ Сергей</t>
  </si>
  <si>
    <t>ВЕРЕТЕННИКОВ Игорь</t>
  </si>
  <si>
    <t>БОРОДИН Михаил</t>
  </si>
  <si>
    <t>Волосово</t>
  </si>
  <si>
    <t>КАСЬЯНКОВ Владимир</t>
  </si>
  <si>
    <t>МАЗУНИН Владимир</t>
  </si>
  <si>
    <t>ШВСМ</t>
  </si>
  <si>
    <t>РОЖНОВ Алексей</t>
  </si>
  <si>
    <t>МЕЛЬКИН Максим</t>
  </si>
  <si>
    <t>ДАВЫДОВ Павел</t>
  </si>
  <si>
    <t>СОТНИКОВА Екатерина</t>
  </si>
  <si>
    <t>ПЕРЕЛЫГИН Сергей</t>
  </si>
  <si>
    <t>ЛАВРИКОВ Виктор</t>
  </si>
  <si>
    <t>ПЕРФИЛЬЕВ Андрей</t>
  </si>
  <si>
    <t>ПОГАРЕВ Дмитрий</t>
  </si>
  <si>
    <t>ПРОНИЧЕВ Дмитрий</t>
  </si>
  <si>
    <t>ЗАХАОЛВ Сергей</t>
  </si>
  <si>
    <t>ДОЦЕНКО Александр</t>
  </si>
  <si>
    <t>СЕЛИЩЕВ Александр</t>
  </si>
  <si>
    <t>СОЗОНОВ Владимир</t>
  </si>
  <si>
    <t>ИВАНОВ Александр</t>
  </si>
  <si>
    <t>ИГНАШОВ Иван</t>
  </si>
  <si>
    <t>Красная заря</t>
  </si>
  <si>
    <t>РЕЗАНОВ Александр</t>
  </si>
  <si>
    <t>ЧЕРНЯЕВ Антон</t>
  </si>
  <si>
    <t>Кингисепп</t>
  </si>
  <si>
    <t>Старт</t>
  </si>
  <si>
    <t>МАНЫЛОВ Владимир</t>
  </si>
  <si>
    <t>СОЛОВЬЕВ Владимир</t>
  </si>
  <si>
    <t>НАДОРИЧЕВ Олег</t>
  </si>
  <si>
    <t>ЕМЕЛЬЯНОВ Сергей</t>
  </si>
  <si>
    <t>СЛИВЕРЕТОВ Сергей</t>
  </si>
  <si>
    <t>ЛУКИН Дмитрий</t>
  </si>
  <si>
    <t>ПРОХОРОВ Александр</t>
  </si>
  <si>
    <t>Красное Село</t>
  </si>
  <si>
    <t>КАРАСЁВ Олег</t>
  </si>
  <si>
    <t>МИШАРЕВ Василий</t>
  </si>
  <si>
    <t>Балтийская звезда</t>
  </si>
  <si>
    <t>САМИГУЛОВ Самат</t>
  </si>
  <si>
    <t>ХОМКОВ Игорь</t>
  </si>
  <si>
    <t>СМИРНОВ Виктор</t>
  </si>
  <si>
    <t>Ломоносов</t>
  </si>
  <si>
    <t>ЖИГУЛЕВ Артём</t>
  </si>
  <si>
    <t>17.33</t>
  </si>
  <si>
    <t>18.15</t>
  </si>
  <si>
    <t>18.32</t>
  </si>
  <si>
    <t>18.52</t>
  </si>
  <si>
    <t>18.57</t>
  </si>
  <si>
    <t>19.01</t>
  </si>
  <si>
    <t>19.16</t>
  </si>
  <si>
    <t>19.33</t>
  </si>
  <si>
    <t>20.02</t>
  </si>
  <si>
    <t>20.27</t>
  </si>
  <si>
    <t>20.35</t>
  </si>
  <si>
    <t>20.37</t>
  </si>
  <si>
    <t>20.38</t>
  </si>
  <si>
    <t>20.56</t>
  </si>
  <si>
    <t>20.58</t>
  </si>
  <si>
    <t>21.21</t>
  </si>
  <si>
    <t>21.33</t>
  </si>
  <si>
    <t>21.52</t>
  </si>
  <si>
    <t>22.11</t>
  </si>
  <si>
    <t>22.12</t>
  </si>
  <si>
    <t>22.13</t>
  </si>
  <si>
    <t>22.20</t>
  </si>
  <si>
    <t>22.25</t>
  </si>
  <si>
    <t>22.49</t>
  </si>
  <si>
    <t>23.07</t>
  </si>
  <si>
    <t>23.12</t>
  </si>
  <si>
    <t>23.23</t>
  </si>
  <si>
    <t>23.24</t>
  </si>
  <si>
    <t>23.28</t>
  </si>
  <si>
    <t>23.29</t>
  </si>
  <si>
    <t>23.39</t>
  </si>
  <si>
    <t>23.41</t>
  </si>
  <si>
    <t>23.51</t>
  </si>
  <si>
    <t>23.53</t>
  </si>
  <si>
    <t>24.12</t>
  </si>
  <si>
    <t>24.13</t>
  </si>
  <si>
    <t>24.14</t>
  </si>
  <si>
    <t>24.22</t>
  </si>
  <si>
    <t>24.26</t>
  </si>
  <si>
    <t>24.28</t>
  </si>
  <si>
    <t>24.34</t>
  </si>
  <si>
    <t>24.36</t>
  </si>
  <si>
    <t>24.44</t>
  </si>
  <si>
    <t>25.13</t>
  </si>
  <si>
    <t>25.20</t>
  </si>
  <si>
    <t>25.32</t>
  </si>
  <si>
    <t>25.48</t>
  </si>
  <si>
    <t>25.49</t>
  </si>
  <si>
    <t>25.50</t>
  </si>
  <si>
    <t>25.54</t>
  </si>
  <si>
    <t>25.55</t>
  </si>
  <si>
    <t>26.23</t>
  </si>
  <si>
    <t>26.25</t>
  </si>
  <si>
    <t>26.55</t>
  </si>
  <si>
    <t>26.57</t>
  </si>
  <si>
    <t>27.24</t>
  </si>
  <si>
    <t>27.35</t>
  </si>
  <si>
    <t>27.53</t>
  </si>
  <si>
    <t>27.57</t>
  </si>
  <si>
    <t>28.11</t>
  </si>
  <si>
    <t>28.34</t>
  </si>
  <si>
    <t>28.41</t>
  </si>
  <si>
    <t>28.55</t>
  </si>
  <si>
    <t>28.58</t>
  </si>
  <si>
    <t>29.22</t>
  </si>
  <si>
    <t>29.29</t>
  </si>
  <si>
    <t>29.37</t>
  </si>
  <si>
    <t>29.40</t>
  </si>
  <si>
    <t>30.02</t>
  </si>
  <si>
    <t>30.20</t>
  </si>
  <si>
    <t>30.24</t>
  </si>
  <si>
    <t>30.31</t>
  </si>
  <si>
    <t>31.38</t>
  </si>
  <si>
    <t>31.49</t>
  </si>
  <si>
    <t>32.34</t>
  </si>
  <si>
    <t>33.46</t>
  </si>
  <si>
    <t>34.15</t>
  </si>
  <si>
    <t>34.41</t>
  </si>
  <si>
    <t>36.43</t>
  </si>
  <si>
    <t>37.09</t>
  </si>
  <si>
    <t>39.29</t>
  </si>
  <si>
    <t>40.19</t>
  </si>
  <si>
    <t>41.04</t>
  </si>
  <si>
    <t>41.39</t>
  </si>
  <si>
    <t>42.39</t>
  </si>
  <si>
    <t>43.24</t>
  </si>
  <si>
    <t>44.06</t>
  </si>
  <si>
    <t>сошёл</t>
  </si>
  <si>
    <t>45.24</t>
  </si>
  <si>
    <t>46.14</t>
  </si>
  <si>
    <t>46.25</t>
  </si>
  <si>
    <t>46.42</t>
  </si>
  <si>
    <t>47.03</t>
  </si>
  <si>
    <t>47.58</t>
  </si>
  <si>
    <t>48.32</t>
  </si>
  <si>
    <t>48.50</t>
  </si>
  <si>
    <t>50.31</t>
  </si>
  <si>
    <t>51.17</t>
  </si>
  <si>
    <t>51.45</t>
  </si>
  <si>
    <t>20.55</t>
  </si>
  <si>
    <t>ТРЕЙМУТ Владимир</t>
  </si>
  <si>
    <t>52.39</t>
  </si>
  <si>
    <t>53.12</t>
  </si>
  <si>
    <t>53.35</t>
  </si>
  <si>
    <t>53.42</t>
  </si>
  <si>
    <t>53.47</t>
  </si>
  <si>
    <t>53.48</t>
  </si>
  <si>
    <t>53.53</t>
  </si>
  <si>
    <t>54.28</t>
  </si>
  <si>
    <t>53.36</t>
  </si>
  <si>
    <t>55.09</t>
  </si>
  <si>
    <t>55.23</t>
  </si>
  <si>
    <t>55.36</t>
  </si>
  <si>
    <t>57.02</t>
  </si>
  <si>
    <t>57.05</t>
  </si>
  <si>
    <t>57.07</t>
  </si>
  <si>
    <t>57.20</t>
  </si>
  <si>
    <t>57.37</t>
  </si>
  <si>
    <t>58.07</t>
  </si>
  <si>
    <t>58.42</t>
  </si>
  <si>
    <t>58.59</t>
  </si>
  <si>
    <t>59.06</t>
  </si>
  <si>
    <t>59.18</t>
  </si>
  <si>
    <t>59.30</t>
  </si>
  <si>
    <t>59.31</t>
  </si>
  <si>
    <t>59.40</t>
  </si>
  <si>
    <t>52.00</t>
  </si>
  <si>
    <t>1:03.48</t>
  </si>
  <si>
    <t>1:04.31</t>
  </si>
  <si>
    <t>1:04.45</t>
  </si>
  <si>
    <t>1:04.49</t>
  </si>
  <si>
    <t>1:05.26</t>
  </si>
  <si>
    <t>1:05.42</t>
  </si>
  <si>
    <t>1:05.49</t>
  </si>
  <si>
    <t>1:05.54</t>
  </si>
  <si>
    <t>1:06.05</t>
  </si>
  <si>
    <t>1:06.06</t>
  </si>
  <si>
    <t>1:06.21</t>
  </si>
  <si>
    <t>1:07.09</t>
  </si>
  <si>
    <t>1:07.17</t>
  </si>
  <si>
    <t>1:07.32</t>
  </si>
  <si>
    <t>1:07.38</t>
  </si>
  <si>
    <t>1:08.23</t>
  </si>
  <si>
    <t>1:08.27</t>
  </si>
  <si>
    <t>1:09.34</t>
  </si>
  <si>
    <t>1:09.41</t>
  </si>
  <si>
    <t>1:09.06</t>
  </si>
  <si>
    <t>1:09.10</t>
  </si>
  <si>
    <t>1:09.11</t>
  </si>
  <si>
    <t>1:09.29</t>
  </si>
  <si>
    <t>1:09.45</t>
  </si>
  <si>
    <t>1:09.53</t>
  </si>
  <si>
    <t>1:10.07</t>
  </si>
  <si>
    <t>1:10.11</t>
  </si>
  <si>
    <t>1:10.12</t>
  </si>
  <si>
    <t>1:10.14</t>
  </si>
  <si>
    <t>1:10.20</t>
  </si>
  <si>
    <t>1:10.23</t>
  </si>
  <si>
    <t>1:10.24</t>
  </si>
  <si>
    <t>1:10.33</t>
  </si>
  <si>
    <t>1:10.51</t>
  </si>
  <si>
    <t>1:11.04</t>
  </si>
  <si>
    <t>1:11.20</t>
  </si>
  <si>
    <t>1:11.27</t>
  </si>
  <si>
    <t>1:11.39</t>
  </si>
  <si>
    <t>1:12.10</t>
  </si>
  <si>
    <t>1:12.30</t>
  </si>
  <si>
    <t>1:12.31</t>
  </si>
  <si>
    <t>1:12.52</t>
  </si>
  <si>
    <t>1:13.02</t>
  </si>
  <si>
    <t>1:13.11</t>
  </si>
  <si>
    <t>1:14.01</t>
  </si>
  <si>
    <t>1:14.05</t>
  </si>
  <si>
    <t>1:15.05</t>
  </si>
  <si>
    <t>1:15.09</t>
  </si>
  <si>
    <t>1:15.28</t>
  </si>
  <si>
    <t>1:15.37</t>
  </si>
  <si>
    <t>1:16.18</t>
  </si>
  <si>
    <t>1:16.36</t>
  </si>
  <si>
    <t>1:16.55</t>
  </si>
  <si>
    <t>1:17.11</t>
  </si>
  <si>
    <t>1:17.23</t>
  </si>
  <si>
    <t>1:17.25</t>
  </si>
  <si>
    <t>1:17.42</t>
  </si>
  <si>
    <t>55.07</t>
  </si>
  <si>
    <t>59.59</t>
  </si>
  <si>
    <t>1:00.03</t>
  </si>
  <si>
    <t>1:00.19</t>
  </si>
  <si>
    <t>1:00.24</t>
  </si>
  <si>
    <t>1:00.31</t>
  </si>
  <si>
    <t>1:00.33</t>
  </si>
  <si>
    <t>1:00.45</t>
  </si>
  <si>
    <t>1:00.49</t>
  </si>
  <si>
    <t>1:01.09</t>
  </si>
  <si>
    <t>1:01.11</t>
  </si>
  <si>
    <t>1:02.05</t>
  </si>
  <si>
    <t>1:02.14</t>
  </si>
  <si>
    <t>1:02.26</t>
  </si>
  <si>
    <t>1:02.31</t>
  </si>
  <si>
    <t>1:02.40</t>
  </si>
  <si>
    <t>1:03.09</t>
  </si>
  <si>
    <t>1:03.26</t>
  </si>
  <si>
    <t>1:03.19</t>
  </si>
  <si>
    <t>ТИХОНОВИЧ Андрей</t>
  </si>
  <si>
    <t>1:42.41</t>
  </si>
  <si>
    <t>1:33.35</t>
  </si>
  <si>
    <t>1:42.42</t>
  </si>
  <si>
    <t>1:17.47</t>
  </si>
  <si>
    <t>1:17.52</t>
  </si>
  <si>
    <t>1:18.00</t>
  </si>
  <si>
    <t>1:18.06</t>
  </si>
  <si>
    <t>1:18.09</t>
  </si>
  <si>
    <t>1:18.59</t>
  </si>
  <si>
    <t>1:19.25</t>
  </si>
  <si>
    <t>1:19.27</t>
  </si>
  <si>
    <t>1:21.55</t>
  </si>
  <si>
    <t>1:21.56</t>
  </si>
  <si>
    <t>1:22.29</t>
  </si>
  <si>
    <t>1:23.05</t>
  </si>
  <si>
    <t>1:24.39</t>
  </si>
  <si>
    <t>1:29.51</t>
  </si>
  <si>
    <t>1:32.25</t>
  </si>
  <si>
    <t>1:33.20</t>
  </si>
  <si>
    <t>43.28</t>
  </si>
  <si>
    <t>Легкоатлетический пробег "По аллеям истории"</t>
  </si>
  <si>
    <t>ИТОГОВЫЙ  ПРОТОКОЛ          Эстафета 3х5км</t>
  </si>
  <si>
    <t>Команда</t>
  </si>
  <si>
    <t>SPB-LA.RU (Тунгусков Дмитрий, Субботна Алина, Лобач Артем)</t>
  </si>
  <si>
    <t>55.13</t>
  </si>
  <si>
    <t>Кировская СДЮСШОР (Соболев Семен, Бараусова Лера, Виноградов Михаил)</t>
  </si>
  <si>
    <t>56.05</t>
  </si>
  <si>
    <t>Сильвия (Виноградов Юрий, Лаврикова Светлана, Кульнатицкий Марат)</t>
  </si>
  <si>
    <t>56.49</t>
  </si>
  <si>
    <t>ШВСМ УМВД (Волков А., Веселкина А., Миролюбов</t>
  </si>
  <si>
    <t>57.14</t>
  </si>
  <si>
    <t>+Ультра (Сергеев Дмитрий, Петрова Кристина, Семенов Валерий)</t>
  </si>
  <si>
    <t>58.40</t>
  </si>
  <si>
    <t>Пушкин-3 (Шамигулов Ильфат, Гунько Валентин, Спиридонова Татьяна)</t>
  </si>
  <si>
    <t>1:02.03</t>
  </si>
  <si>
    <t>Пушкин-2 (Башаков Артем, Филиппов Петр, Котлова Наталья)</t>
  </si>
  <si>
    <t>1:05.43</t>
  </si>
  <si>
    <t>СПБГАУ Пушкин (Анженко Виктор, Врабий Алексей, Пантюхина Алена)</t>
  </si>
  <si>
    <t>1:13.12</t>
  </si>
  <si>
    <t>Пушкин-1 (Медведев Валерий, Ветренко Алина, Микуло Юрий)</t>
  </si>
  <si>
    <t>1:22.43</t>
  </si>
  <si>
    <t>сошла</t>
  </si>
  <si>
    <t>51.57</t>
  </si>
  <si>
    <t>52.52</t>
  </si>
  <si>
    <t>53.59</t>
  </si>
  <si>
    <t>56.23</t>
  </si>
  <si>
    <t>57.43</t>
  </si>
  <si>
    <t>ИВАНОВ Станислав</t>
  </si>
  <si>
    <t>34.42</t>
  </si>
  <si>
    <t>ИТОГОВЫЙ  ПРОТОКОЛ          Женщины 5 км</t>
  </si>
  <si>
    <t>ИТОГОВЫЙ  ПРОТОКОЛ          Женщины 10 км</t>
  </si>
  <si>
    <t>ИТОГОВЫЙ  ПРОТОКОЛ          Мужчины 10 км (в/к)</t>
  </si>
  <si>
    <t>51.01</t>
  </si>
  <si>
    <t>57.28</t>
  </si>
  <si>
    <t>СОКОЛОВА Ольга</t>
  </si>
  <si>
    <t>ИТОГОВЫЙ  ПРОТОКОЛ          Женщины  15 км (в/к)</t>
  </si>
  <si>
    <t>44.31</t>
  </si>
  <si>
    <t>51.33</t>
  </si>
  <si>
    <t>Клуб Активного Оздоровления «Сильвия»</t>
  </si>
  <si>
    <t>Комитет по физической культуре, спорту и туризму правительства Ленинградской области</t>
  </si>
  <si>
    <t>Комитет по физической культуре, спорту туризму и молодежной политике
администрации МО «Город Гатчина»</t>
  </si>
  <si>
    <t>Итоговый протокол</t>
  </si>
  <si>
    <t>Легкоатлетический пробег</t>
  </si>
  <si>
    <t>"ПО АЛЛЕЯМ ИСТОРИИ"</t>
  </si>
  <si>
    <t>г. Гатчина (Приоратский парк)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</si>
</sst>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</numFmts>
  <fonts count="52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Book Antiqua"/>
      <family val="1"/>
    </font>
    <font>
      <sz val="22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8" fillId="0" borderId="0" xfId="56" applyFont="1" applyBorder="1" applyProtection="1">
      <alignment/>
      <protection hidden="1"/>
    </xf>
    <xf numFmtId="0" fontId="5" fillId="0" borderId="0" xfId="56" applyFont="1" applyBorder="1" applyProtection="1">
      <alignment/>
      <protection hidden="1"/>
    </xf>
    <xf numFmtId="0" fontId="11" fillId="0" borderId="0" xfId="53" applyFont="1" applyFill="1" applyBorder="1" applyAlignment="1" applyProtection="1">
      <alignment vertical="center" wrapText="1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1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11" fillId="0" borderId="0" xfId="53" applyFont="1" applyFill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8" fillId="0" borderId="0" xfId="57" applyFont="1" applyBorder="1" applyProtection="1">
      <alignment/>
      <protection hidden="1"/>
    </xf>
    <xf numFmtId="0" fontId="5" fillId="0" borderId="0" xfId="57" applyFont="1" applyBorder="1" applyProtection="1">
      <alignment/>
      <protection hidden="1"/>
    </xf>
    <xf numFmtId="0" fontId="11" fillId="0" borderId="0" xfId="54" applyFont="1" applyFill="1" applyBorder="1" applyAlignment="1" applyProtection="1">
      <alignment vertical="center" wrapText="1"/>
      <protection hidden="1"/>
    </xf>
    <xf numFmtId="0" fontId="11" fillId="0" borderId="0" xfId="54" applyFont="1" applyFill="1" applyBorder="1" applyAlignment="1" applyProtection="1">
      <alignment horizontal="left" vertical="center"/>
      <protection hidden="1"/>
    </xf>
    <xf numFmtId="1" fontId="11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 wrapText="1"/>
      <protection hidden="1"/>
    </xf>
    <xf numFmtId="49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11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vertical="center"/>
      <protection hidden="1"/>
    </xf>
    <xf numFmtId="0" fontId="11" fillId="0" borderId="0" xfId="54" applyFont="1" applyFill="1" applyBorder="1" applyAlignment="1" applyProtection="1">
      <alignment horizontal="center" vertical="center" shrinkToFit="1"/>
      <protection hidden="1"/>
    </xf>
    <xf numFmtId="0" fontId="11" fillId="0" borderId="0" xfId="54" applyFont="1" applyFill="1" applyBorder="1" applyAlignment="1" applyProtection="1">
      <alignment horizontal="left" vertical="center" shrinkToFit="1"/>
      <protection hidden="1"/>
    </xf>
    <xf numFmtId="0" fontId="5" fillId="0" borderId="0" xfId="56" applyFont="1" applyBorder="1" applyAlignment="1" applyProtection="1">
      <alignment horizont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1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 wrapText="1"/>
      <protection hidden="1"/>
    </xf>
    <xf numFmtId="49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8" applyFont="1" applyBorder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11" fillId="0" borderId="0" xfId="55" applyFont="1" applyFill="1" applyBorder="1" applyAlignment="1" applyProtection="1">
      <alignment vertical="center" wrapText="1"/>
      <protection hidden="1"/>
    </xf>
    <xf numFmtId="0" fontId="11" fillId="0" borderId="0" xfId="55" applyFont="1" applyFill="1" applyBorder="1" applyAlignment="1" applyProtection="1">
      <alignment horizontal="left" vertical="center"/>
      <protection hidden="1"/>
    </xf>
    <xf numFmtId="49" fontId="0" fillId="0" borderId="0" xfId="55" applyNumberFormat="1" applyFont="1" applyFill="1" applyBorder="1" applyAlignment="1" applyProtection="1">
      <alignment horizontal="center" vertical="center"/>
      <protection hidden="1"/>
    </xf>
    <xf numFmtId="49" fontId="11" fillId="0" borderId="0" xfId="55" applyNumberFormat="1" applyFont="1" applyFill="1" applyBorder="1" applyAlignment="1" applyProtection="1">
      <alignment horizontal="left" vertical="center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6" fillId="0" borderId="0" xfId="53" applyFont="1" applyFill="1" applyBorder="1" applyAlignment="1" applyProtection="1">
      <alignment vertical="center" wrapText="1"/>
      <protection hidden="1"/>
    </xf>
    <xf numFmtId="0" fontId="7" fillId="0" borderId="0" xfId="53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 wrapText="1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32" borderId="10" xfId="55" applyFont="1" applyFill="1" applyBorder="1" applyAlignment="1" applyProtection="1">
      <alignment horizontal="center" vertical="center" wrapText="1"/>
      <protection hidden="1"/>
    </xf>
    <xf numFmtId="0" fontId="10" fillId="32" borderId="11" xfId="55" applyFont="1" applyFill="1" applyBorder="1" applyAlignment="1" applyProtection="1">
      <alignment horizontal="center" vertical="center" wrapText="1"/>
      <protection hidden="1"/>
    </xf>
    <xf numFmtId="0" fontId="10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10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3" applyNumberFormat="1" applyFont="1" applyFill="1" applyBorder="1" applyAlignment="1" applyProtection="1">
      <alignment horizontal="center" vertical="center" wrapText="1"/>
      <protection hidden="1"/>
    </xf>
    <xf numFmtId="1" fontId="10" fillId="32" borderId="10" xfId="53" applyNumberFormat="1" applyFont="1" applyFill="1" applyBorder="1" applyAlignment="1" applyProtection="1">
      <alignment horizontal="center" vertical="center" wrapText="1"/>
      <protection hidden="1"/>
    </xf>
    <xf numFmtId="1" fontId="10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3" applyFont="1" applyFill="1" applyBorder="1" applyAlignment="1" applyProtection="1">
      <alignment horizontal="center" vertical="center" wrapText="1"/>
      <protection hidden="1"/>
    </xf>
    <xf numFmtId="0" fontId="10" fillId="32" borderId="11" xfId="53" applyFont="1" applyFill="1" applyBorder="1" applyAlignment="1" applyProtection="1">
      <alignment horizontal="center" vertical="center" wrapText="1"/>
      <protection hidden="1"/>
    </xf>
    <xf numFmtId="0" fontId="10" fillId="32" borderId="10" xfId="54" applyFont="1" applyFill="1" applyBorder="1" applyAlignment="1" applyProtection="1">
      <alignment horizontal="center" vertical="center" wrapText="1"/>
      <protection hidden="1"/>
    </xf>
    <xf numFmtId="0" fontId="10" fillId="32" borderId="11" xfId="54" applyFont="1" applyFill="1" applyBorder="1" applyAlignment="1" applyProtection="1">
      <alignment horizontal="center" vertical="center" wrapText="1"/>
      <protection hidden="1"/>
    </xf>
    <xf numFmtId="1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Обычный_ИС_21 км 4_01.04.2012-Gatchina" xfId="54"/>
    <cellStyle name="Обычный_ИС_21 км 4_01.04.2012-Gatchina 2" xfId="55"/>
    <cellStyle name="Обычный_ИС_baz 4" xfId="56"/>
    <cellStyle name="Обычный_ИС_baz 4_01.04.2012-Gatchina" xfId="57"/>
    <cellStyle name="Обычный_ИС_baz 4_01.04.2012-Gatchina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38</xdr:row>
      <xdr:rowOff>57150</xdr:rowOff>
    </xdr:from>
    <xdr:to>
      <xdr:col>9</xdr:col>
      <xdr:colOff>619125</xdr:colOff>
      <xdr:row>44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000875"/>
          <a:ext cx="6467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</xdr:row>
      <xdr:rowOff>28575</xdr:rowOff>
    </xdr:from>
    <xdr:to>
      <xdr:col>5</xdr:col>
      <xdr:colOff>523875</xdr:colOff>
      <xdr:row>10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8524" r="28689"/>
        <a:stretch>
          <a:fillRect/>
        </a:stretch>
      </xdr:blipFill>
      <xdr:spPr>
        <a:xfrm>
          <a:off x="2847975" y="790575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6;-2004\WINDOWS\&#1056;&#1072;&#1073;&#1086;&#1095;&#1080;&#1081;%20&#1089;&#1090;&#1086;&#1083;\&#1055;_&#1057;&#1055;&#107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:J53"/>
    </sheetView>
  </sheetViews>
  <sheetFormatPr defaultColWidth="9.00390625" defaultRowHeight="12.75"/>
  <cols>
    <col min="1" max="1" width="10.125" style="0" bestFit="1" customWidth="1"/>
  </cols>
  <sheetData>
    <row r="1" spans="1:11" ht="15">
      <c r="A1" s="78" t="s">
        <v>593</v>
      </c>
      <c r="B1" s="78"/>
      <c r="C1" s="78"/>
      <c r="D1" s="78"/>
      <c r="E1" s="78"/>
      <c r="F1" s="78"/>
      <c r="G1" s="78"/>
      <c r="H1" s="78"/>
      <c r="I1" s="78"/>
      <c r="J1" s="78"/>
      <c r="K1" s="80"/>
    </row>
    <row r="2" spans="1:11" ht="30" customHeight="1">
      <c r="A2" s="82" t="s">
        <v>594</v>
      </c>
      <c r="B2" s="82"/>
      <c r="C2" s="82"/>
      <c r="D2" s="82"/>
      <c r="E2" s="82"/>
      <c r="F2" s="82"/>
      <c r="G2" s="82"/>
      <c r="H2" s="82"/>
      <c r="I2" s="82"/>
      <c r="J2" s="82"/>
      <c r="K2" s="89"/>
    </row>
    <row r="3" spans="1:11" ht="15">
      <c r="A3" s="81" t="s">
        <v>592</v>
      </c>
      <c r="B3" s="81"/>
      <c r="C3" s="81"/>
      <c r="D3" s="81"/>
      <c r="E3" s="81"/>
      <c r="F3" s="81"/>
      <c r="G3" s="81"/>
      <c r="H3" s="81"/>
      <c r="I3" s="81"/>
      <c r="J3" s="81"/>
      <c r="K3" s="79"/>
    </row>
    <row r="18" spans="1:10" ht="27">
      <c r="A18" s="85" t="s">
        <v>595</v>
      </c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20.25">
      <c r="A19" s="88" t="s">
        <v>596</v>
      </c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26.25">
      <c r="A20" s="86" t="s">
        <v>597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18">
      <c r="A21" s="87" t="s">
        <v>87</v>
      </c>
      <c r="B21" s="87"/>
      <c r="C21" s="87"/>
      <c r="D21" s="87"/>
      <c r="E21" s="87"/>
      <c r="F21" s="87"/>
      <c r="G21" s="87"/>
      <c r="H21" s="87"/>
      <c r="I21" s="87"/>
      <c r="J21" s="87"/>
    </row>
    <row r="52" spans="1:10" ht="12.75">
      <c r="A52" s="84">
        <v>41072</v>
      </c>
      <c r="B52" s="84"/>
      <c r="C52" s="84"/>
      <c r="D52" s="84"/>
      <c r="E52" s="84"/>
      <c r="F52" s="84"/>
      <c r="G52" s="84"/>
      <c r="H52" s="84"/>
      <c r="I52" s="84"/>
      <c r="J52" s="84"/>
    </row>
    <row r="53" spans="1:10" ht="12.75">
      <c r="A53" s="83" t="s">
        <v>598</v>
      </c>
      <c r="B53" s="83"/>
      <c r="C53" s="83"/>
      <c r="D53" s="83"/>
      <c r="E53" s="83"/>
      <c r="F53" s="83"/>
      <c r="G53" s="83"/>
      <c r="H53" s="83"/>
      <c r="I53" s="83"/>
      <c r="J53" s="83"/>
    </row>
    <row r="54" spans="1:10" ht="12.75">
      <c r="A54" s="84"/>
      <c r="B54" s="84"/>
      <c r="C54" s="84"/>
      <c r="D54" s="84"/>
      <c r="E54" s="84"/>
      <c r="F54" s="84"/>
      <c r="G54" s="84"/>
      <c r="H54" s="84"/>
      <c r="I54" s="84"/>
      <c r="J54" s="84"/>
    </row>
  </sheetData>
  <sheetProtection/>
  <mergeCells count="10">
    <mergeCell ref="A1:J1"/>
    <mergeCell ref="A2:J2"/>
    <mergeCell ref="A3:J3"/>
    <mergeCell ref="A53:J53"/>
    <mergeCell ref="A52:J52"/>
    <mergeCell ref="A54:J54"/>
    <mergeCell ref="A18:J18"/>
    <mergeCell ref="A19:J19"/>
    <mergeCell ref="A20:J20"/>
    <mergeCell ref="A21:J2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showGridLines="0" view="pageLayout" zoomScale="130" zoomScaleNormal="80" zoomScalePageLayoutView="130" workbookViewId="0" topLeftCell="A1">
      <selection activeCell="C28" sqref="C28"/>
    </sheetView>
  </sheetViews>
  <sheetFormatPr defaultColWidth="9.00390625" defaultRowHeight="12.75" customHeight="1"/>
  <cols>
    <col min="1" max="1" width="4.25390625" style="41" customWidth="1"/>
    <col min="2" max="2" width="4.375" style="39" customWidth="1"/>
    <col min="3" max="3" width="59.875" style="48" customWidth="1"/>
    <col min="4" max="4" width="26.625" style="49" customWidth="1"/>
    <col min="5" max="16384" width="9.125" style="40" customWidth="1"/>
  </cols>
  <sheetData>
    <row r="1" spans="1:4" ht="20.25" customHeight="1">
      <c r="A1" s="38"/>
      <c r="C1" s="55" t="s">
        <v>554</v>
      </c>
      <c r="D1" s="55"/>
    </row>
    <row r="2" spans="3:4" ht="18" customHeight="1">
      <c r="C2" s="56" t="s">
        <v>87</v>
      </c>
      <c r="D2" s="56"/>
    </row>
    <row r="3" spans="3:4" ht="17.25" customHeight="1">
      <c r="C3" s="57" t="s">
        <v>555</v>
      </c>
      <c r="D3" s="57"/>
    </row>
    <row r="4" spans="1:4" s="43" customFormat="1" ht="18" customHeight="1">
      <c r="A4" s="42"/>
      <c r="C4" s="58" t="s">
        <v>89</v>
      </c>
      <c r="D4" s="58"/>
    </row>
    <row r="5" spans="1:4" s="43" customFormat="1" ht="13.5" customHeight="1">
      <c r="A5" s="42"/>
      <c r="C5" s="1"/>
      <c r="D5" s="1"/>
    </row>
    <row r="6" spans="1:4" s="44" customFormat="1" ht="7.5" customHeight="1">
      <c r="A6" s="59" t="s">
        <v>0</v>
      </c>
      <c r="B6" s="59" t="s">
        <v>1</v>
      </c>
      <c r="C6" s="59" t="s">
        <v>556</v>
      </c>
      <c r="D6" s="61" t="s">
        <v>6</v>
      </c>
    </row>
    <row r="7" spans="1:4" s="44" customFormat="1" ht="7.5" customHeight="1">
      <c r="A7" s="60"/>
      <c r="B7" s="60"/>
      <c r="C7" s="60"/>
      <c r="D7" s="62"/>
    </row>
    <row r="8" spans="1:4" ht="12.75" customHeight="1">
      <c r="A8" s="41">
        <v>1</v>
      </c>
      <c r="B8" s="41">
        <v>5</v>
      </c>
      <c r="C8" s="45" t="s">
        <v>557</v>
      </c>
      <c r="D8" s="46" t="s">
        <v>558</v>
      </c>
    </row>
    <row r="9" spans="1:4" ht="12.75" customHeight="1">
      <c r="A9" s="41">
        <v>2</v>
      </c>
      <c r="B9" s="41">
        <v>7</v>
      </c>
      <c r="C9" s="45" t="s">
        <v>559</v>
      </c>
      <c r="D9" s="46" t="s">
        <v>560</v>
      </c>
    </row>
    <row r="10" spans="1:4" ht="12.75" customHeight="1">
      <c r="A10" s="41">
        <v>3</v>
      </c>
      <c r="B10" s="41">
        <v>1</v>
      </c>
      <c r="C10" s="45" t="s">
        <v>561</v>
      </c>
      <c r="D10" s="46" t="s">
        <v>562</v>
      </c>
    </row>
    <row r="11" spans="1:4" ht="12.75" customHeight="1">
      <c r="A11" s="41">
        <v>4</v>
      </c>
      <c r="B11" s="41">
        <v>6</v>
      </c>
      <c r="C11" s="45" t="s">
        <v>563</v>
      </c>
      <c r="D11" s="46" t="s">
        <v>564</v>
      </c>
    </row>
    <row r="12" spans="1:4" ht="12.75" customHeight="1">
      <c r="A12" s="41">
        <v>5</v>
      </c>
      <c r="B12" s="41">
        <v>8</v>
      </c>
      <c r="C12" s="47" t="s">
        <v>565</v>
      </c>
      <c r="D12" s="46" t="s">
        <v>566</v>
      </c>
    </row>
    <row r="13" spans="1:4" ht="12.75" customHeight="1">
      <c r="A13" s="41">
        <v>6</v>
      </c>
      <c r="B13" s="41">
        <v>3</v>
      </c>
      <c r="C13" s="45" t="s">
        <v>567</v>
      </c>
      <c r="D13" s="46" t="s">
        <v>568</v>
      </c>
    </row>
    <row r="14" spans="1:4" ht="12.75" customHeight="1">
      <c r="A14" s="41">
        <v>7</v>
      </c>
      <c r="B14" s="41">
        <v>2</v>
      </c>
      <c r="C14" s="45" t="s">
        <v>569</v>
      </c>
      <c r="D14" s="46" t="s">
        <v>570</v>
      </c>
    </row>
    <row r="15" spans="1:4" ht="12.75" customHeight="1">
      <c r="A15" s="41">
        <v>8</v>
      </c>
      <c r="B15" s="41">
        <v>10</v>
      </c>
      <c r="C15" s="45" t="s">
        <v>571</v>
      </c>
      <c r="D15" s="46" t="s">
        <v>572</v>
      </c>
    </row>
    <row r="16" spans="1:4" ht="12.75" customHeight="1">
      <c r="A16" s="41">
        <v>9</v>
      </c>
      <c r="B16" s="41">
        <v>9</v>
      </c>
      <c r="C16" s="45" t="s">
        <v>573</v>
      </c>
      <c r="D16" s="46" t="s">
        <v>574</v>
      </c>
    </row>
    <row r="17" spans="2:4" ht="12.75" customHeight="1">
      <c r="B17" s="41"/>
      <c r="C17" s="45"/>
      <c r="D17" s="46"/>
    </row>
    <row r="18" spans="2:4" ht="12.75" customHeight="1">
      <c r="B18" s="41"/>
      <c r="C18" s="45"/>
      <c r="D18" s="46"/>
    </row>
    <row r="19" spans="2:4" ht="12.75" customHeight="1">
      <c r="B19" s="41"/>
      <c r="C19" s="45"/>
      <c r="D19" s="46"/>
    </row>
    <row r="20" spans="2:4" ht="12.75" customHeight="1">
      <c r="B20" s="41"/>
      <c r="C20" s="45"/>
      <c r="D20" s="46"/>
    </row>
    <row r="21" spans="2:4" ht="12.75" customHeight="1">
      <c r="B21" s="41"/>
      <c r="C21" s="45"/>
      <c r="D21" s="46"/>
    </row>
    <row r="22" spans="2:4" ht="12.75" customHeight="1">
      <c r="B22" s="41"/>
      <c r="C22" s="45"/>
      <c r="D22" s="46"/>
    </row>
    <row r="23" spans="2:4" ht="12.75" customHeight="1">
      <c r="B23" s="41"/>
      <c r="C23" s="45"/>
      <c r="D23" s="46"/>
    </row>
    <row r="24" spans="2:4" ht="12.75" customHeight="1">
      <c r="B24" s="41"/>
      <c r="C24" s="45"/>
      <c r="D24" s="46"/>
    </row>
    <row r="25" spans="2:4" ht="12.75" customHeight="1">
      <c r="B25" s="41"/>
      <c r="C25" s="45"/>
      <c r="D25" s="46"/>
    </row>
    <row r="26" spans="2:4" ht="12.75" customHeight="1">
      <c r="B26" s="41"/>
      <c r="C26" s="45"/>
      <c r="D26" s="46"/>
    </row>
    <row r="27" spans="2:4" ht="12.75" customHeight="1">
      <c r="B27" s="41"/>
      <c r="C27" s="45"/>
      <c r="D27" s="46"/>
    </row>
    <row r="28" spans="2:4" ht="12.75" customHeight="1">
      <c r="B28" s="41"/>
      <c r="C28" s="45"/>
      <c r="D28" s="46"/>
    </row>
    <row r="29" spans="2:4" ht="12.75" customHeight="1">
      <c r="B29" s="41"/>
      <c r="C29" s="45"/>
      <c r="D29" s="46"/>
    </row>
    <row r="30" spans="2:4" ht="12.75" customHeight="1">
      <c r="B30" s="41"/>
      <c r="C30" s="45"/>
      <c r="D30" s="46"/>
    </row>
    <row r="31" spans="2:4" ht="12.75" customHeight="1">
      <c r="B31" s="41"/>
      <c r="C31" s="45"/>
      <c r="D31" s="46"/>
    </row>
    <row r="32" spans="2:4" ht="12.75" customHeight="1">
      <c r="B32" s="41"/>
      <c r="C32" s="45"/>
      <c r="D32" s="46"/>
    </row>
    <row r="33" spans="2:4" ht="12.75" customHeight="1">
      <c r="B33" s="41"/>
      <c r="C33" s="45"/>
      <c r="D33" s="46"/>
    </row>
    <row r="34" spans="2:4" ht="12.75" customHeight="1">
      <c r="B34" s="41"/>
      <c r="C34" s="45"/>
      <c r="D34" s="46"/>
    </row>
    <row r="35" spans="2:4" ht="12.75" customHeight="1">
      <c r="B35" s="41"/>
      <c r="C35" s="45"/>
      <c r="D35" s="46"/>
    </row>
    <row r="36" spans="2:4" ht="12.75" customHeight="1">
      <c r="B36" s="41"/>
      <c r="C36" s="45"/>
      <c r="D36" s="46"/>
    </row>
    <row r="37" spans="2:4" ht="12.75" customHeight="1">
      <c r="B37" s="41"/>
      <c r="C37" s="45"/>
      <c r="D37" s="46"/>
    </row>
    <row r="38" spans="2:4" ht="12.75" customHeight="1">
      <c r="B38" s="41"/>
      <c r="C38" s="45"/>
      <c r="D38" s="46"/>
    </row>
    <row r="39" spans="2:4" ht="12.75" customHeight="1">
      <c r="B39" s="41"/>
      <c r="C39" s="45"/>
      <c r="D39" s="46"/>
    </row>
    <row r="40" spans="2:4" ht="12.75" customHeight="1">
      <c r="B40" s="41"/>
      <c r="C40" s="45"/>
      <c r="D40" s="46"/>
    </row>
    <row r="41" spans="2:4" ht="12.75" customHeight="1">
      <c r="B41" s="41"/>
      <c r="C41" s="45"/>
      <c r="D41" s="46"/>
    </row>
    <row r="42" spans="2:4" ht="12.75" customHeight="1">
      <c r="B42" s="41"/>
      <c r="C42" s="45"/>
      <c r="D42" s="46"/>
    </row>
    <row r="43" spans="2:4" ht="12.75" customHeight="1">
      <c r="B43" s="41"/>
      <c r="C43" s="45"/>
      <c r="D43" s="46"/>
    </row>
    <row r="44" spans="2:4" ht="12.75" customHeight="1">
      <c r="B44" s="41"/>
      <c r="C44" s="45"/>
      <c r="D44" s="46"/>
    </row>
    <row r="45" spans="2:4" ht="12.75" customHeight="1">
      <c r="B45" s="41"/>
      <c r="C45" s="45"/>
      <c r="D45" s="46"/>
    </row>
    <row r="46" spans="2:4" ht="12.75" customHeight="1">
      <c r="B46" s="41"/>
      <c r="C46" s="45"/>
      <c r="D46" s="46"/>
    </row>
    <row r="47" spans="2:4" ht="12.75" customHeight="1">
      <c r="B47" s="41"/>
      <c r="C47" s="45"/>
      <c r="D47" s="46"/>
    </row>
    <row r="48" spans="2:4" ht="12.75" customHeight="1">
      <c r="B48" s="41"/>
      <c r="C48" s="45"/>
      <c r="D48" s="46"/>
    </row>
    <row r="49" spans="2:4" ht="12.75" customHeight="1">
      <c r="B49" s="41"/>
      <c r="C49" s="45"/>
      <c r="D49" s="46"/>
    </row>
    <row r="50" spans="2:4" ht="12.75" customHeight="1">
      <c r="B50" s="41"/>
      <c r="C50" s="45"/>
      <c r="D50" s="46"/>
    </row>
    <row r="51" spans="2:4" ht="12.75" customHeight="1">
      <c r="B51" s="41"/>
      <c r="C51" s="45"/>
      <c r="D51" s="46"/>
    </row>
    <row r="52" spans="2:4" ht="12.75" customHeight="1">
      <c r="B52" s="41"/>
      <c r="C52" s="45"/>
      <c r="D52" s="46"/>
    </row>
    <row r="53" spans="2:4" ht="12.75" customHeight="1">
      <c r="B53" s="41"/>
      <c r="C53" s="45"/>
      <c r="D53" s="46"/>
    </row>
    <row r="54" spans="2:4" ht="12.75" customHeight="1">
      <c r="B54" s="41"/>
      <c r="C54" s="45"/>
      <c r="D54" s="46"/>
    </row>
    <row r="55" spans="2:4" ht="12.75" customHeight="1">
      <c r="B55" s="41"/>
      <c r="C55" s="45"/>
      <c r="D55" s="46"/>
    </row>
    <row r="56" spans="2:4" ht="12.75" customHeight="1">
      <c r="B56" s="41"/>
      <c r="C56" s="45"/>
      <c r="D56" s="46"/>
    </row>
    <row r="57" spans="2:4" ht="12.75" customHeight="1">
      <c r="B57" s="41"/>
      <c r="C57" s="45"/>
      <c r="D57" s="46"/>
    </row>
    <row r="58" spans="2:4" ht="12.75" customHeight="1">
      <c r="B58" s="41"/>
      <c r="C58" s="45"/>
      <c r="D58" s="46"/>
    </row>
    <row r="59" spans="2:4" ht="12.75" customHeight="1">
      <c r="B59" s="41"/>
      <c r="C59" s="45"/>
      <c r="D59" s="46"/>
    </row>
    <row r="60" spans="2:4" ht="22.5" customHeight="1">
      <c r="B60" s="41"/>
      <c r="C60" s="45"/>
      <c r="D60" s="46"/>
    </row>
    <row r="61" spans="2:4" ht="21.75" customHeight="1">
      <c r="B61" s="41"/>
      <c r="C61" s="45"/>
      <c r="D61" s="46"/>
    </row>
    <row r="62" spans="2:4" ht="12.75" customHeight="1">
      <c r="B62" s="41"/>
      <c r="C62" s="45"/>
      <c r="D62" s="46"/>
    </row>
    <row r="63" spans="2:4" ht="22.5" customHeight="1">
      <c r="B63" s="41"/>
      <c r="C63" s="45"/>
      <c r="D63" s="46"/>
    </row>
    <row r="64" spans="2:4" ht="21.75" customHeight="1">
      <c r="B64" s="41"/>
      <c r="C64" s="45"/>
      <c r="D64" s="46"/>
    </row>
    <row r="65" spans="2:4" ht="12.75" customHeight="1">
      <c r="B65" s="41"/>
      <c r="C65" s="45"/>
      <c r="D65" s="46"/>
    </row>
    <row r="66" spans="2:4" ht="12.75" customHeight="1">
      <c r="B66" s="41"/>
      <c r="C66" s="45"/>
      <c r="D66" s="46"/>
    </row>
    <row r="67" spans="2:4" ht="12.75" customHeight="1">
      <c r="B67" s="41"/>
      <c r="C67" s="45"/>
      <c r="D67" s="46"/>
    </row>
    <row r="68" spans="2:4" ht="12.75" customHeight="1">
      <c r="B68" s="41"/>
      <c r="C68" s="45"/>
      <c r="D68" s="46"/>
    </row>
    <row r="69" spans="2:4" ht="12.75" customHeight="1">
      <c r="B69" s="41"/>
      <c r="C69" s="45"/>
      <c r="D69" s="46"/>
    </row>
    <row r="70" spans="2:4" ht="12.75" customHeight="1">
      <c r="B70" s="41"/>
      <c r="C70" s="45"/>
      <c r="D70" s="46"/>
    </row>
    <row r="71" spans="2:4" ht="12.75" customHeight="1">
      <c r="B71" s="41"/>
      <c r="C71" s="45"/>
      <c r="D71" s="46"/>
    </row>
    <row r="72" spans="2:4" ht="12.75" customHeight="1">
      <c r="B72" s="41"/>
      <c r="C72" s="45"/>
      <c r="D72" s="46"/>
    </row>
    <row r="73" spans="2:4" ht="12.75" customHeight="1">
      <c r="B73" s="41"/>
      <c r="C73" s="45"/>
      <c r="D73" s="46"/>
    </row>
    <row r="74" spans="2:4" ht="12.75" customHeight="1">
      <c r="B74" s="41"/>
      <c r="C74" s="45"/>
      <c r="D74" s="46"/>
    </row>
    <row r="75" spans="2:4" ht="12.75" customHeight="1">
      <c r="B75" s="41"/>
      <c r="C75" s="45"/>
      <c r="D75" s="46"/>
    </row>
    <row r="76" spans="2:4" ht="12.75" customHeight="1">
      <c r="B76" s="41"/>
      <c r="C76" s="45"/>
      <c r="D76" s="46"/>
    </row>
    <row r="77" spans="2:4" ht="12.75" customHeight="1">
      <c r="B77" s="41"/>
      <c r="C77" s="45"/>
      <c r="D77" s="46"/>
    </row>
    <row r="78" spans="2:4" ht="12.75" customHeight="1">
      <c r="B78" s="41"/>
      <c r="C78" s="45"/>
      <c r="D78" s="46"/>
    </row>
    <row r="79" spans="2:4" ht="12.75" customHeight="1">
      <c r="B79" s="41"/>
      <c r="C79" s="45"/>
      <c r="D79" s="46"/>
    </row>
    <row r="80" spans="2:4" ht="12.75" customHeight="1">
      <c r="B80" s="41"/>
      <c r="C80" s="45"/>
      <c r="D80" s="46"/>
    </row>
    <row r="81" spans="2:4" ht="12.75" customHeight="1">
      <c r="B81" s="41"/>
      <c r="C81" s="45"/>
      <c r="D81" s="46"/>
    </row>
    <row r="82" spans="2:4" ht="12.75" customHeight="1">
      <c r="B82" s="41"/>
      <c r="C82" s="45"/>
      <c r="D82" s="46"/>
    </row>
    <row r="83" spans="2:4" ht="12.75" customHeight="1">
      <c r="B83" s="41"/>
      <c r="C83" s="45"/>
      <c r="D83" s="46"/>
    </row>
    <row r="84" spans="2:4" ht="12.75" customHeight="1">
      <c r="B84" s="41"/>
      <c r="C84" s="45"/>
      <c r="D84" s="46"/>
    </row>
    <row r="85" spans="2:4" ht="12.75" customHeight="1">
      <c r="B85" s="41"/>
      <c r="C85" s="45"/>
      <c r="D85" s="46"/>
    </row>
    <row r="86" spans="2:4" ht="12.75" customHeight="1">
      <c r="B86" s="41"/>
      <c r="C86" s="45"/>
      <c r="D86" s="46"/>
    </row>
    <row r="87" spans="2:4" ht="12.75" customHeight="1">
      <c r="B87" s="41"/>
      <c r="C87" s="45"/>
      <c r="D87" s="46"/>
    </row>
    <row r="88" spans="2:4" ht="12.75" customHeight="1">
      <c r="B88" s="41"/>
      <c r="C88" s="45"/>
      <c r="D88" s="46"/>
    </row>
    <row r="89" spans="2:4" ht="12.75" customHeight="1">
      <c r="B89" s="41"/>
      <c r="C89" s="45"/>
      <c r="D89" s="46"/>
    </row>
    <row r="90" spans="2:4" ht="12.75" customHeight="1">
      <c r="B90" s="41"/>
      <c r="C90" s="45"/>
      <c r="D90" s="46"/>
    </row>
    <row r="91" spans="2:4" ht="12.75" customHeight="1">
      <c r="B91" s="41"/>
      <c r="C91" s="45"/>
      <c r="D91" s="46"/>
    </row>
    <row r="92" spans="2:4" ht="12.75" customHeight="1">
      <c r="B92" s="41"/>
      <c r="C92" s="45"/>
      <c r="D92" s="46"/>
    </row>
    <row r="93" spans="2:4" ht="12.75" customHeight="1">
      <c r="B93" s="41"/>
      <c r="C93" s="45"/>
      <c r="D93" s="46"/>
    </row>
    <row r="94" spans="2:4" ht="12.75" customHeight="1">
      <c r="B94" s="41"/>
      <c r="C94" s="45"/>
      <c r="D94" s="46"/>
    </row>
    <row r="95" spans="2:4" ht="12.75" customHeight="1">
      <c r="B95" s="41"/>
      <c r="C95" s="45"/>
      <c r="D95" s="46"/>
    </row>
    <row r="96" spans="2:4" ht="12.75" customHeight="1">
      <c r="B96" s="41"/>
      <c r="C96" s="45"/>
      <c r="D96" s="46"/>
    </row>
  </sheetData>
  <sheetProtection/>
  <autoFilter ref="A6:D46">
    <sortState ref="A7:D96">
      <sortCondition sortBy="value" ref="D7:D96"/>
    </sortState>
  </autoFilter>
  <mergeCells count="8">
    <mergeCell ref="C1:D1"/>
    <mergeCell ref="C2:D2"/>
    <mergeCell ref="C3:D3"/>
    <mergeCell ref="C4:D4"/>
    <mergeCell ref="A6:A7"/>
    <mergeCell ref="B6:B7"/>
    <mergeCell ref="C6:C7"/>
    <mergeCell ref="D6:D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"/>
  <sheetViews>
    <sheetView showGridLines="0" zoomScale="145" zoomScaleNormal="145" zoomScalePageLayoutView="0" workbookViewId="0" topLeftCell="A73">
      <selection activeCell="G128" sqref="G128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14.625" style="11" customWidth="1"/>
    <col min="6" max="6" width="18.625" style="13" customWidth="1"/>
    <col min="7" max="7" width="6.375" style="14" customWidth="1"/>
    <col min="8" max="8" width="5.625" style="12" customWidth="1"/>
    <col min="9" max="9" width="3.875" style="15" customWidth="1"/>
    <col min="10" max="10" width="9.125" style="3" customWidth="1"/>
    <col min="11" max="11" width="9.125" style="3" hidden="1" customWidth="1"/>
    <col min="12" max="12" width="9.125" style="3" customWidth="1"/>
    <col min="13" max="36" width="0" style="3" hidden="1" customWidth="1"/>
    <col min="37" max="16384" width="9.125" style="3" customWidth="1"/>
  </cols>
  <sheetData>
    <row r="1" spans="1:9" ht="20.25" customHeight="1">
      <c r="A1" s="63" t="s">
        <v>554</v>
      </c>
      <c r="B1" s="63"/>
      <c r="C1" s="63"/>
      <c r="D1" s="63"/>
      <c r="E1" s="63"/>
      <c r="F1" s="63"/>
      <c r="G1" s="63"/>
      <c r="H1" s="63"/>
      <c r="I1" s="63"/>
    </row>
    <row r="2" spans="1:9" ht="18" customHeight="1">
      <c r="A2" s="64" t="s">
        <v>87</v>
      </c>
      <c r="B2" s="64"/>
      <c r="C2" s="64"/>
      <c r="D2" s="64"/>
      <c r="E2" s="64"/>
      <c r="F2" s="64"/>
      <c r="G2" s="64"/>
      <c r="H2" s="64"/>
      <c r="I2" s="5"/>
    </row>
    <row r="3" spans="1:9" ht="17.25" customHeight="1">
      <c r="A3" s="65" t="s">
        <v>88</v>
      </c>
      <c r="B3" s="65"/>
      <c r="C3" s="65"/>
      <c r="D3" s="65"/>
      <c r="E3" s="65"/>
      <c r="F3" s="65"/>
      <c r="G3" s="65"/>
      <c r="H3" s="65"/>
      <c r="I3" s="65"/>
    </row>
    <row r="4" spans="1:9" s="7" customFormat="1" ht="18" customHeight="1">
      <c r="A4" s="58" t="s">
        <v>89</v>
      </c>
      <c r="B4" s="58"/>
      <c r="C4" s="58"/>
      <c r="D4" s="58"/>
      <c r="E4" s="58"/>
      <c r="F4" s="58"/>
      <c r="G4" s="58"/>
      <c r="H4" s="58"/>
      <c r="I4" s="58"/>
    </row>
    <row r="5" spans="1:9" s="7" customFormat="1" ht="13.5" customHeight="1">
      <c r="A5" s="6"/>
      <c r="C5" s="1"/>
      <c r="D5" s="1"/>
      <c r="E5" s="1"/>
      <c r="F5" s="1"/>
      <c r="G5" s="1"/>
      <c r="H5" s="1"/>
      <c r="I5" s="33"/>
    </row>
    <row r="6" spans="1:9" s="8" customFormat="1" ht="7.5" customHeight="1">
      <c r="A6" s="70" t="s">
        <v>0</v>
      </c>
      <c r="B6" s="70" t="s">
        <v>1</v>
      </c>
      <c r="C6" s="70" t="s">
        <v>2</v>
      </c>
      <c r="D6" s="68" t="s">
        <v>3</v>
      </c>
      <c r="E6" s="68" t="s">
        <v>4</v>
      </c>
      <c r="F6" s="68" t="s">
        <v>5</v>
      </c>
      <c r="G6" s="66" t="s">
        <v>6</v>
      </c>
      <c r="H6" s="66" t="s">
        <v>7</v>
      </c>
      <c r="I6" s="66" t="s">
        <v>8</v>
      </c>
    </row>
    <row r="7" spans="1:9" s="8" customFormat="1" ht="7.5" customHeight="1">
      <c r="A7" s="71"/>
      <c r="B7" s="71"/>
      <c r="C7" s="71"/>
      <c r="D7" s="69"/>
      <c r="E7" s="69"/>
      <c r="F7" s="69"/>
      <c r="G7" s="67"/>
      <c r="H7" s="67"/>
      <c r="I7" s="67"/>
    </row>
    <row r="8" spans="1:11" ht="12.75" customHeight="1">
      <c r="A8" s="4">
        <v>1</v>
      </c>
      <c r="B8" s="4">
        <v>26</v>
      </c>
      <c r="C8" s="4" t="s">
        <v>120</v>
      </c>
      <c r="D8" s="35">
        <v>1989</v>
      </c>
      <c r="E8" s="4" t="s">
        <v>16</v>
      </c>
      <c r="F8" s="36" t="s">
        <v>18</v>
      </c>
      <c r="G8" s="37" t="s">
        <v>426</v>
      </c>
      <c r="H8" s="4" t="str">
        <f aca="true" t="shared" si="0" ref="H8:H39">IF(AND(D8&gt;=1900,D8&lt;=1942),"М70",IF(AND(D8&gt;=1943,D8&lt;=1947),"М65",IF(AND(D8&gt;=1948,D8&lt;=1952),"М60",IF(AND(D8&gt;=1953,D8&lt;=1957),"М55",IF(AND(D8&gt;=1958,D8&lt;=1962),"М50",IF(AND(D8&gt;=1963,D8&lt;=1967),"М45",K8))))))</f>
        <v>М19</v>
      </c>
      <c r="I8" s="4">
        <v>1</v>
      </c>
      <c r="J8" s="4"/>
      <c r="K8" s="3" t="str">
        <f>IF(AND(D8&gt;=1968,D8&lt;=1972),"М40",IF(AND(D8&gt;=1973,D8&lt;=1977),"М35",IF(AND(D8&gt;=1978,D8&lt;=1993),"М19","")))</f>
        <v>М19</v>
      </c>
    </row>
    <row r="9" spans="1:11" ht="12.75" customHeight="1">
      <c r="A9" s="4">
        <v>2</v>
      </c>
      <c r="B9" s="4">
        <v>66</v>
      </c>
      <c r="C9" s="4" t="s">
        <v>319</v>
      </c>
      <c r="D9" s="35">
        <v>1981</v>
      </c>
      <c r="E9" s="4" t="s">
        <v>9</v>
      </c>
      <c r="F9" s="36" t="s">
        <v>284</v>
      </c>
      <c r="G9" s="37" t="s">
        <v>576</v>
      </c>
      <c r="H9" s="4" t="str">
        <f t="shared" si="0"/>
        <v>М19</v>
      </c>
      <c r="I9" s="4">
        <v>2</v>
      </c>
      <c r="J9" s="34"/>
      <c r="K9" s="3" t="str">
        <f aca="true" t="shared" si="1" ref="K9:K72">IF(AND(D9&gt;=1968,D9&lt;=1972),"М40",IF(AND(D9&gt;=1973,D9&lt;=1977),"М35",IF(AND(D9&gt;=1978,D9&lt;=1993),"М19","")))</f>
        <v>М19</v>
      </c>
    </row>
    <row r="10" spans="1:11" ht="12.75" customHeight="1">
      <c r="A10" s="4">
        <v>3</v>
      </c>
      <c r="B10" s="4">
        <v>65</v>
      </c>
      <c r="C10" s="4" t="s">
        <v>54</v>
      </c>
      <c r="D10" s="35">
        <v>1975</v>
      </c>
      <c r="E10" s="4" t="s">
        <v>9</v>
      </c>
      <c r="F10" s="36" t="s">
        <v>19</v>
      </c>
      <c r="G10" s="37" t="s">
        <v>456</v>
      </c>
      <c r="H10" s="4" t="str">
        <f t="shared" si="0"/>
        <v>М35</v>
      </c>
      <c r="I10" s="4">
        <v>1</v>
      </c>
      <c r="J10" s="34"/>
      <c r="K10" s="3" t="str">
        <f t="shared" si="1"/>
        <v>М35</v>
      </c>
    </row>
    <row r="11" spans="1:11" ht="12.75" customHeight="1">
      <c r="A11" s="4">
        <v>4</v>
      </c>
      <c r="B11" s="4">
        <v>103</v>
      </c>
      <c r="C11" s="4" t="s">
        <v>289</v>
      </c>
      <c r="D11" s="35">
        <v>1984</v>
      </c>
      <c r="E11" s="4" t="s">
        <v>181</v>
      </c>
      <c r="F11" s="36" t="s">
        <v>29</v>
      </c>
      <c r="G11" s="37" t="s">
        <v>431</v>
      </c>
      <c r="H11" s="4" t="str">
        <f t="shared" si="0"/>
        <v>М19</v>
      </c>
      <c r="I11" s="4">
        <v>3</v>
      </c>
      <c r="J11" s="4"/>
      <c r="K11" s="3" t="str">
        <f t="shared" si="1"/>
        <v>М19</v>
      </c>
    </row>
    <row r="12" spans="1:11" ht="12.75" customHeight="1">
      <c r="A12" s="4">
        <v>5</v>
      </c>
      <c r="B12" s="4">
        <v>124</v>
      </c>
      <c r="C12" s="4" t="s">
        <v>310</v>
      </c>
      <c r="D12" s="35">
        <v>1980</v>
      </c>
      <c r="E12" s="4" t="s">
        <v>20</v>
      </c>
      <c r="F12" s="36" t="s">
        <v>10</v>
      </c>
      <c r="G12" s="37" t="s">
        <v>577</v>
      </c>
      <c r="H12" s="4" t="str">
        <f t="shared" si="0"/>
        <v>М19</v>
      </c>
      <c r="I12" s="4">
        <v>4</v>
      </c>
      <c r="J12" s="34"/>
      <c r="K12" s="3" t="str">
        <f t="shared" si="1"/>
        <v>М19</v>
      </c>
    </row>
    <row r="13" spans="1:11" ht="12.75" customHeight="1">
      <c r="A13" s="4">
        <v>6</v>
      </c>
      <c r="B13" s="4">
        <v>100</v>
      </c>
      <c r="C13" s="4" t="s">
        <v>70</v>
      </c>
      <c r="D13" s="35">
        <v>1981</v>
      </c>
      <c r="E13" s="4" t="s">
        <v>71</v>
      </c>
      <c r="F13" s="36" t="s">
        <v>72</v>
      </c>
      <c r="G13" s="37" t="s">
        <v>432</v>
      </c>
      <c r="H13" s="4" t="str">
        <f t="shared" si="0"/>
        <v>М19</v>
      </c>
      <c r="I13" s="4">
        <v>5</v>
      </c>
      <c r="J13" s="4"/>
      <c r="K13" s="3" t="str">
        <f t="shared" si="1"/>
        <v>М19</v>
      </c>
    </row>
    <row r="14" spans="1:20" ht="12.75" customHeight="1">
      <c r="A14" s="4">
        <v>7</v>
      </c>
      <c r="B14" s="4">
        <v>72</v>
      </c>
      <c r="C14" s="4" t="s">
        <v>300</v>
      </c>
      <c r="D14" s="35">
        <v>1988</v>
      </c>
      <c r="E14" s="4" t="s">
        <v>9</v>
      </c>
      <c r="F14" s="36" t="s">
        <v>29</v>
      </c>
      <c r="G14" s="37" t="s">
        <v>439</v>
      </c>
      <c r="H14" s="4" t="str">
        <f t="shared" si="0"/>
        <v>М19</v>
      </c>
      <c r="I14" s="4">
        <v>6</v>
      </c>
      <c r="J14" s="4"/>
      <c r="K14" s="3" t="str">
        <f t="shared" si="1"/>
        <v>М19</v>
      </c>
      <c r="T14" s="3">
        <v>3313</v>
      </c>
    </row>
    <row r="15" spans="1:11" ht="12.75" customHeight="1">
      <c r="A15" s="4">
        <v>8</v>
      </c>
      <c r="B15" s="4">
        <v>27</v>
      </c>
      <c r="C15" s="4" t="s">
        <v>123</v>
      </c>
      <c r="D15" s="35">
        <v>1970</v>
      </c>
      <c r="E15" s="4" t="s">
        <v>73</v>
      </c>
      <c r="F15" s="36" t="s">
        <v>19</v>
      </c>
      <c r="G15" s="37" t="s">
        <v>434</v>
      </c>
      <c r="H15" s="4" t="str">
        <f t="shared" si="0"/>
        <v>М40</v>
      </c>
      <c r="I15" s="4">
        <v>1</v>
      </c>
      <c r="J15" s="4"/>
      <c r="K15" s="3" t="str">
        <f t="shared" si="1"/>
        <v>М40</v>
      </c>
    </row>
    <row r="16" spans="1:11" ht="12.75" customHeight="1">
      <c r="A16" s="4">
        <v>9</v>
      </c>
      <c r="B16" s="4">
        <v>28</v>
      </c>
      <c r="C16" s="4" t="s">
        <v>122</v>
      </c>
      <c r="D16" s="35">
        <v>1968</v>
      </c>
      <c r="E16" s="4" t="s">
        <v>9</v>
      </c>
      <c r="F16" s="36" t="s">
        <v>19</v>
      </c>
      <c r="G16" s="37" t="s">
        <v>436</v>
      </c>
      <c r="H16" s="4" t="str">
        <f t="shared" si="0"/>
        <v>М40</v>
      </c>
      <c r="I16" s="4">
        <v>2</v>
      </c>
      <c r="J16" s="4"/>
      <c r="K16" s="3" t="str">
        <f t="shared" si="1"/>
        <v>М40</v>
      </c>
    </row>
    <row r="17" spans="1:11" ht="12.75" customHeight="1">
      <c r="A17" s="4">
        <v>10</v>
      </c>
      <c r="B17" s="4">
        <v>61</v>
      </c>
      <c r="C17" s="4" t="s">
        <v>152</v>
      </c>
      <c r="D17" s="35">
        <v>1964</v>
      </c>
      <c r="E17" s="4" t="s">
        <v>16</v>
      </c>
      <c r="F17" s="36" t="s">
        <v>17</v>
      </c>
      <c r="G17" s="37" t="s">
        <v>437</v>
      </c>
      <c r="H17" s="4" t="str">
        <f t="shared" si="0"/>
        <v>М45</v>
      </c>
      <c r="I17" s="4">
        <v>1</v>
      </c>
      <c r="J17" s="34"/>
      <c r="K17" s="3">
        <f t="shared" si="1"/>
      </c>
    </row>
    <row r="18" spans="1:11" ht="12.75" customHeight="1">
      <c r="A18" s="4">
        <v>11</v>
      </c>
      <c r="B18" s="4">
        <v>102</v>
      </c>
      <c r="C18" s="4" t="s">
        <v>322</v>
      </c>
      <c r="D18" s="35">
        <v>1969</v>
      </c>
      <c r="E18" s="4" t="s">
        <v>9</v>
      </c>
      <c r="F18" s="36" t="s">
        <v>19</v>
      </c>
      <c r="G18" s="37" t="s">
        <v>578</v>
      </c>
      <c r="H18" s="4" t="str">
        <f t="shared" si="0"/>
        <v>М40</v>
      </c>
      <c r="I18" s="4">
        <v>3</v>
      </c>
      <c r="J18" s="34"/>
      <c r="K18" s="3" t="str">
        <f t="shared" si="1"/>
        <v>М40</v>
      </c>
    </row>
    <row r="19" spans="1:11" ht="12.75" customHeight="1">
      <c r="A19" s="4">
        <v>12</v>
      </c>
      <c r="B19" s="4">
        <v>64</v>
      </c>
      <c r="C19" s="4" t="s">
        <v>11</v>
      </c>
      <c r="D19" s="35">
        <v>1984</v>
      </c>
      <c r="E19" s="4" t="s">
        <v>9</v>
      </c>
      <c r="F19" s="36"/>
      <c r="G19" s="37" t="s">
        <v>514</v>
      </c>
      <c r="H19" s="4" t="str">
        <f t="shared" si="0"/>
        <v>М19</v>
      </c>
      <c r="I19" s="4">
        <v>7</v>
      </c>
      <c r="J19" s="34"/>
      <c r="K19" s="3" t="str">
        <f t="shared" si="1"/>
        <v>М19</v>
      </c>
    </row>
    <row r="20" spans="1:11" ht="12.75" customHeight="1">
      <c r="A20" s="4">
        <v>13</v>
      </c>
      <c r="B20" s="4">
        <v>91</v>
      </c>
      <c r="C20" s="4" t="s">
        <v>306</v>
      </c>
      <c r="D20" s="35">
        <v>1984</v>
      </c>
      <c r="E20" s="4" t="s">
        <v>92</v>
      </c>
      <c r="F20" s="36"/>
      <c r="G20" s="37" t="s">
        <v>440</v>
      </c>
      <c r="H20" s="4" t="str">
        <f t="shared" si="0"/>
        <v>М19</v>
      </c>
      <c r="I20" s="4">
        <v>8</v>
      </c>
      <c r="J20" s="4"/>
      <c r="K20" s="3" t="str">
        <f t="shared" si="1"/>
        <v>М19</v>
      </c>
    </row>
    <row r="21" spans="1:20" ht="12.75" customHeight="1">
      <c r="A21" s="4">
        <v>14</v>
      </c>
      <c r="B21" s="4">
        <v>70</v>
      </c>
      <c r="C21" s="4" t="s">
        <v>298</v>
      </c>
      <c r="D21" s="35">
        <v>1990</v>
      </c>
      <c r="E21" s="4" t="s">
        <v>9</v>
      </c>
      <c r="F21" s="36" t="s">
        <v>28</v>
      </c>
      <c r="G21" s="37" t="s">
        <v>442</v>
      </c>
      <c r="H21" s="4" t="str">
        <f t="shared" si="0"/>
        <v>М19</v>
      </c>
      <c r="I21" s="4">
        <v>9</v>
      </c>
      <c r="J21" s="4"/>
      <c r="K21" s="3" t="str">
        <f t="shared" si="1"/>
        <v>М19</v>
      </c>
      <c r="T21" s="3">
        <v>4915</v>
      </c>
    </row>
    <row r="22" spans="1:11" ht="12.75" customHeight="1">
      <c r="A22" s="4">
        <v>15</v>
      </c>
      <c r="B22" s="4">
        <v>67</v>
      </c>
      <c r="C22" s="4" t="s">
        <v>65</v>
      </c>
      <c r="D22" s="35">
        <v>1992</v>
      </c>
      <c r="E22" s="4" t="s">
        <v>9</v>
      </c>
      <c r="F22" s="36" t="s">
        <v>28</v>
      </c>
      <c r="G22" s="37" t="s">
        <v>442</v>
      </c>
      <c r="H22" s="4" t="str">
        <f t="shared" si="0"/>
        <v>М19</v>
      </c>
      <c r="I22" s="4">
        <v>10</v>
      </c>
      <c r="J22" s="34"/>
      <c r="K22" s="3" t="str">
        <f t="shared" si="1"/>
        <v>М19</v>
      </c>
    </row>
    <row r="23" spans="1:11" ht="12.75" customHeight="1">
      <c r="A23" s="4">
        <v>16</v>
      </c>
      <c r="B23" s="4">
        <v>53</v>
      </c>
      <c r="C23" s="4" t="s">
        <v>314</v>
      </c>
      <c r="D23" s="35">
        <v>1954</v>
      </c>
      <c r="E23" s="4" t="s">
        <v>9</v>
      </c>
      <c r="F23" s="36" t="s">
        <v>29</v>
      </c>
      <c r="G23" s="37" t="s">
        <v>579</v>
      </c>
      <c r="H23" s="4" t="str">
        <f t="shared" si="0"/>
        <v>М55</v>
      </c>
      <c r="I23" s="4">
        <v>1</v>
      </c>
      <c r="J23" s="34"/>
      <c r="K23" s="3">
        <f t="shared" si="1"/>
      </c>
    </row>
    <row r="24" spans="1:11" ht="12.75" customHeight="1">
      <c r="A24" s="4">
        <v>17</v>
      </c>
      <c r="B24" s="4">
        <v>113</v>
      </c>
      <c r="C24" s="4" t="s">
        <v>282</v>
      </c>
      <c r="D24" s="35">
        <v>1968</v>
      </c>
      <c r="E24" s="4" t="s">
        <v>62</v>
      </c>
      <c r="F24" s="36"/>
      <c r="G24" s="37" t="s">
        <v>443</v>
      </c>
      <c r="H24" s="4" t="str">
        <f t="shared" si="0"/>
        <v>М40</v>
      </c>
      <c r="I24" s="4">
        <v>4</v>
      </c>
      <c r="J24" s="4"/>
      <c r="K24" s="3" t="str">
        <f t="shared" si="1"/>
        <v>М40</v>
      </c>
    </row>
    <row r="25" spans="1:11" ht="12.75" customHeight="1">
      <c r="A25" s="4">
        <v>18</v>
      </c>
      <c r="B25" s="4">
        <v>51</v>
      </c>
      <c r="C25" s="4" t="s">
        <v>45</v>
      </c>
      <c r="D25" s="35">
        <v>1973</v>
      </c>
      <c r="E25" s="4" t="s">
        <v>157</v>
      </c>
      <c r="F25" s="36"/>
      <c r="G25" s="37" t="s">
        <v>444</v>
      </c>
      <c r="H25" s="4" t="str">
        <f t="shared" si="0"/>
        <v>М35</v>
      </c>
      <c r="I25" s="4">
        <v>2</v>
      </c>
      <c r="J25" s="4"/>
      <c r="K25" s="3" t="str">
        <f t="shared" si="1"/>
        <v>М35</v>
      </c>
    </row>
    <row r="26" spans="1:20" ht="12.75" customHeight="1">
      <c r="A26" s="4">
        <v>19</v>
      </c>
      <c r="B26" s="4">
        <v>59</v>
      </c>
      <c r="C26" s="4" t="s">
        <v>153</v>
      </c>
      <c r="D26" s="35">
        <v>1978</v>
      </c>
      <c r="E26" s="4" t="s">
        <v>37</v>
      </c>
      <c r="F26" s="36"/>
      <c r="G26" s="37" t="s">
        <v>446</v>
      </c>
      <c r="H26" s="4" t="str">
        <f t="shared" si="0"/>
        <v>М19</v>
      </c>
      <c r="I26" s="4">
        <v>11</v>
      </c>
      <c r="J26" s="4"/>
      <c r="K26" s="3" t="str">
        <f t="shared" si="1"/>
        <v>М19</v>
      </c>
      <c r="T26" s="3">
        <v>4645</v>
      </c>
    </row>
    <row r="27" spans="1:11" ht="12.75" customHeight="1">
      <c r="A27" s="4">
        <v>20</v>
      </c>
      <c r="B27" s="4">
        <v>48</v>
      </c>
      <c r="C27" s="4" t="s">
        <v>160</v>
      </c>
      <c r="D27" s="35">
        <v>1983</v>
      </c>
      <c r="E27" s="4" t="s">
        <v>9</v>
      </c>
      <c r="F27" s="36" t="s">
        <v>161</v>
      </c>
      <c r="G27" s="37" t="s">
        <v>447</v>
      </c>
      <c r="H27" s="4" t="str">
        <f t="shared" si="0"/>
        <v>М19</v>
      </c>
      <c r="I27" s="4">
        <v>12</v>
      </c>
      <c r="J27" s="4"/>
      <c r="K27" s="3" t="str">
        <f t="shared" si="1"/>
        <v>М19</v>
      </c>
    </row>
    <row r="28" spans="1:11" ht="12.75" customHeight="1">
      <c r="A28" s="4">
        <v>21</v>
      </c>
      <c r="B28" s="4">
        <v>123</v>
      </c>
      <c r="C28" s="4" t="s">
        <v>311</v>
      </c>
      <c r="D28" s="35">
        <v>1987</v>
      </c>
      <c r="E28" s="4" t="s">
        <v>312</v>
      </c>
      <c r="F28" s="36" t="s">
        <v>313</v>
      </c>
      <c r="G28" s="37" t="s">
        <v>580</v>
      </c>
      <c r="H28" s="4" t="str">
        <f t="shared" si="0"/>
        <v>М19</v>
      </c>
      <c r="I28" s="4">
        <v>13</v>
      </c>
      <c r="J28" s="34"/>
      <c r="K28" s="3" t="str">
        <f t="shared" si="1"/>
        <v>М19</v>
      </c>
    </row>
    <row r="29" spans="1:11" ht="12.75" customHeight="1">
      <c r="A29" s="4">
        <v>22</v>
      </c>
      <c r="B29" s="4">
        <v>43</v>
      </c>
      <c r="C29" s="4" t="s">
        <v>308</v>
      </c>
      <c r="D29" s="35">
        <v>1985</v>
      </c>
      <c r="E29" s="4" t="s">
        <v>9</v>
      </c>
      <c r="F29" s="36" t="s">
        <v>309</v>
      </c>
      <c r="G29" s="37" t="s">
        <v>448</v>
      </c>
      <c r="H29" s="4" t="str">
        <f t="shared" si="0"/>
        <v>М19</v>
      </c>
      <c r="I29" s="4">
        <v>14</v>
      </c>
      <c r="J29" s="4"/>
      <c r="K29" s="3" t="str">
        <f t="shared" si="1"/>
        <v>М19</v>
      </c>
    </row>
    <row r="30" spans="1:11" ht="12.75" customHeight="1">
      <c r="A30" s="4">
        <v>23</v>
      </c>
      <c r="B30" s="4">
        <v>31</v>
      </c>
      <c r="C30" s="4" t="s">
        <v>124</v>
      </c>
      <c r="D30" s="35">
        <v>1993</v>
      </c>
      <c r="E30" s="4" t="s">
        <v>117</v>
      </c>
      <c r="F30" s="36" t="s">
        <v>84</v>
      </c>
      <c r="G30" s="37" t="s">
        <v>451</v>
      </c>
      <c r="H30" s="4" t="str">
        <f t="shared" si="0"/>
        <v>М19</v>
      </c>
      <c r="I30" s="4">
        <v>15</v>
      </c>
      <c r="J30" s="4"/>
      <c r="K30" s="3" t="str">
        <f t="shared" si="1"/>
        <v>М19</v>
      </c>
    </row>
    <row r="31" spans="1:11" ht="12.75" customHeight="1">
      <c r="A31" s="4">
        <v>24</v>
      </c>
      <c r="B31" s="4">
        <v>95</v>
      </c>
      <c r="C31" s="4" t="s">
        <v>292</v>
      </c>
      <c r="D31" s="35">
        <v>1989</v>
      </c>
      <c r="E31" s="4" t="s">
        <v>9</v>
      </c>
      <c r="F31" s="36" t="s">
        <v>293</v>
      </c>
      <c r="G31" s="37" t="s">
        <v>452</v>
      </c>
      <c r="H31" s="4" t="str">
        <f t="shared" si="0"/>
        <v>М19</v>
      </c>
      <c r="I31" s="4">
        <v>16</v>
      </c>
      <c r="J31" s="4"/>
      <c r="K31" s="3" t="str">
        <f t="shared" si="1"/>
        <v>М19</v>
      </c>
    </row>
    <row r="32" spans="1:20" ht="12.75" customHeight="1">
      <c r="A32" s="4">
        <v>25</v>
      </c>
      <c r="B32" s="4">
        <v>119</v>
      </c>
      <c r="C32" s="4" t="s">
        <v>281</v>
      </c>
      <c r="D32" s="35">
        <v>1961</v>
      </c>
      <c r="E32" s="4" t="s">
        <v>9</v>
      </c>
      <c r="F32" s="36" t="s">
        <v>19</v>
      </c>
      <c r="G32" s="37" t="s">
        <v>454</v>
      </c>
      <c r="H32" s="4" t="str">
        <f t="shared" si="0"/>
        <v>М50</v>
      </c>
      <c r="I32" s="4">
        <v>1</v>
      </c>
      <c r="J32" s="4"/>
      <c r="K32" s="3">
        <f t="shared" si="1"/>
      </c>
      <c r="T32" s="3">
        <v>3031</v>
      </c>
    </row>
    <row r="33" spans="1:11" ht="12.75" customHeight="1">
      <c r="A33" s="4">
        <v>26</v>
      </c>
      <c r="B33" s="4">
        <v>52</v>
      </c>
      <c r="C33" s="4" t="s">
        <v>154</v>
      </c>
      <c r="D33" s="35">
        <v>1987</v>
      </c>
      <c r="E33" s="4" t="s">
        <v>155</v>
      </c>
      <c r="F33" s="36"/>
      <c r="G33" s="37" t="s">
        <v>455</v>
      </c>
      <c r="H33" s="4" t="str">
        <f t="shared" si="0"/>
        <v>М19</v>
      </c>
      <c r="I33" s="4">
        <v>17</v>
      </c>
      <c r="J33" s="4"/>
      <c r="K33" s="3" t="str">
        <f t="shared" si="1"/>
        <v>М19</v>
      </c>
    </row>
    <row r="34" spans="1:11" ht="12.75" customHeight="1">
      <c r="A34" s="4">
        <v>27</v>
      </c>
      <c r="B34" s="4">
        <v>104</v>
      </c>
      <c r="C34" s="4" t="s">
        <v>288</v>
      </c>
      <c r="D34" s="35">
        <v>1985</v>
      </c>
      <c r="E34" s="4" t="s">
        <v>9</v>
      </c>
      <c r="F34" s="36" t="s">
        <v>29</v>
      </c>
      <c r="G34" s="37" t="s">
        <v>515</v>
      </c>
      <c r="H34" s="4" t="str">
        <f t="shared" si="0"/>
        <v>М19</v>
      </c>
      <c r="I34" s="4">
        <v>18</v>
      </c>
      <c r="J34" s="4"/>
      <c r="K34" s="3" t="str">
        <f t="shared" si="1"/>
        <v>М19</v>
      </c>
    </row>
    <row r="35" spans="1:11" ht="12.75" customHeight="1">
      <c r="A35" s="4">
        <v>28</v>
      </c>
      <c r="B35" s="4">
        <v>83</v>
      </c>
      <c r="C35" s="4" t="s">
        <v>74</v>
      </c>
      <c r="D35" s="35">
        <v>1993</v>
      </c>
      <c r="E35" s="4" t="s">
        <v>9</v>
      </c>
      <c r="F35" s="36" t="s">
        <v>28</v>
      </c>
      <c r="G35" s="37" t="s">
        <v>516</v>
      </c>
      <c r="H35" s="4" t="str">
        <f t="shared" si="0"/>
        <v>М19</v>
      </c>
      <c r="I35" s="4">
        <v>19</v>
      </c>
      <c r="J35" s="4"/>
      <c r="K35" s="3" t="str">
        <f t="shared" si="1"/>
        <v>М19</v>
      </c>
    </row>
    <row r="36" spans="1:20" ht="12.75" customHeight="1">
      <c r="A36" s="4">
        <v>29</v>
      </c>
      <c r="B36" s="4">
        <v>32</v>
      </c>
      <c r="C36" s="4" t="s">
        <v>119</v>
      </c>
      <c r="D36" s="35">
        <v>1985</v>
      </c>
      <c r="E36" s="4" t="s">
        <v>117</v>
      </c>
      <c r="F36" s="36" t="s">
        <v>84</v>
      </c>
      <c r="G36" s="37" t="s">
        <v>517</v>
      </c>
      <c r="H36" s="4" t="str">
        <f t="shared" si="0"/>
        <v>М19</v>
      </c>
      <c r="I36" s="4">
        <v>20</v>
      </c>
      <c r="J36" s="4"/>
      <c r="K36" s="3" t="str">
        <f t="shared" si="1"/>
        <v>М19</v>
      </c>
      <c r="T36" s="3">
        <v>3228</v>
      </c>
    </row>
    <row r="37" spans="1:20" ht="12.75" customHeight="1">
      <c r="A37" s="4">
        <v>30</v>
      </c>
      <c r="B37" s="4">
        <v>20</v>
      </c>
      <c r="C37" s="4" t="s">
        <v>60</v>
      </c>
      <c r="D37" s="35">
        <v>1986</v>
      </c>
      <c r="E37" s="4" t="s">
        <v>16</v>
      </c>
      <c r="F37" s="36"/>
      <c r="G37" s="37" t="s">
        <v>518</v>
      </c>
      <c r="H37" s="4" t="str">
        <f t="shared" si="0"/>
        <v>М19</v>
      </c>
      <c r="I37" s="4">
        <v>21</v>
      </c>
      <c r="J37" s="4"/>
      <c r="K37" s="3" t="str">
        <f t="shared" si="1"/>
        <v>М19</v>
      </c>
      <c r="T37" s="3">
        <v>3222</v>
      </c>
    </row>
    <row r="38" spans="1:20" ht="12.75" customHeight="1">
      <c r="A38" s="4">
        <v>31</v>
      </c>
      <c r="B38" s="4">
        <v>99</v>
      </c>
      <c r="C38" s="4" t="s">
        <v>296</v>
      </c>
      <c r="D38" s="35">
        <v>1986</v>
      </c>
      <c r="E38" s="4" t="s">
        <v>9</v>
      </c>
      <c r="F38" s="36"/>
      <c r="G38" s="37" t="s">
        <v>519</v>
      </c>
      <c r="H38" s="4" t="str">
        <f t="shared" si="0"/>
        <v>М19</v>
      </c>
      <c r="I38" s="4">
        <v>22</v>
      </c>
      <c r="J38" s="4"/>
      <c r="K38" s="3" t="str">
        <f t="shared" si="1"/>
        <v>М19</v>
      </c>
      <c r="T38" s="3">
        <v>3546</v>
      </c>
    </row>
    <row r="39" spans="1:11" ht="12.75" customHeight="1">
      <c r="A39" s="4">
        <v>32</v>
      </c>
      <c r="B39" s="4">
        <v>110</v>
      </c>
      <c r="C39" s="4" t="s">
        <v>283</v>
      </c>
      <c r="D39" s="35">
        <v>1988</v>
      </c>
      <c r="E39" s="4" t="s">
        <v>16</v>
      </c>
      <c r="F39" s="36" t="s">
        <v>284</v>
      </c>
      <c r="G39" s="37" t="s">
        <v>520</v>
      </c>
      <c r="H39" s="4" t="str">
        <f t="shared" si="0"/>
        <v>М19</v>
      </c>
      <c r="I39" s="4">
        <v>23</v>
      </c>
      <c r="J39" s="4"/>
      <c r="K39" s="3" t="str">
        <f t="shared" si="1"/>
        <v>М19</v>
      </c>
    </row>
    <row r="40" spans="1:11" ht="12.75" customHeight="1">
      <c r="A40" s="4">
        <v>33</v>
      </c>
      <c r="B40" s="4">
        <v>114</v>
      </c>
      <c r="C40" s="4" t="s">
        <v>34</v>
      </c>
      <c r="D40" s="35">
        <v>1973</v>
      </c>
      <c r="E40" s="4" t="s">
        <v>35</v>
      </c>
      <c r="F40" s="36" t="s">
        <v>17</v>
      </c>
      <c r="G40" s="37" t="s">
        <v>521</v>
      </c>
      <c r="H40" s="4" t="str">
        <f aca="true" t="shared" si="2" ref="H40:H71">IF(AND(D40&gt;=1900,D40&lt;=1942),"М70",IF(AND(D40&gt;=1943,D40&lt;=1947),"М65",IF(AND(D40&gt;=1948,D40&lt;=1952),"М60",IF(AND(D40&gt;=1953,D40&lt;=1957),"М55",IF(AND(D40&gt;=1958,D40&lt;=1962),"М50",IF(AND(D40&gt;=1963,D40&lt;=1967),"М45",K40))))))</f>
        <v>М35</v>
      </c>
      <c r="I40" s="4">
        <v>3</v>
      </c>
      <c r="J40" s="34"/>
      <c r="K40" s="3" t="str">
        <f t="shared" si="1"/>
        <v>М35</v>
      </c>
    </row>
    <row r="41" spans="1:20" ht="12.75" customHeight="1">
      <c r="A41" s="4">
        <v>34</v>
      </c>
      <c r="B41" s="4">
        <v>88</v>
      </c>
      <c r="C41" s="4" t="s">
        <v>43</v>
      </c>
      <c r="D41" s="35">
        <v>1953</v>
      </c>
      <c r="E41" s="4" t="s">
        <v>290</v>
      </c>
      <c r="F41" s="36"/>
      <c r="G41" s="37" t="s">
        <v>522</v>
      </c>
      <c r="H41" s="4" t="str">
        <f t="shared" si="2"/>
        <v>М55</v>
      </c>
      <c r="I41" s="4">
        <v>2</v>
      </c>
      <c r="J41" s="4"/>
      <c r="K41" s="3">
        <f t="shared" si="1"/>
      </c>
      <c r="T41" s="3">
        <v>4223</v>
      </c>
    </row>
    <row r="42" spans="1:11" ht="12.75" customHeight="1">
      <c r="A42" s="4">
        <v>35</v>
      </c>
      <c r="B42" s="4">
        <v>17</v>
      </c>
      <c r="C42" s="4" t="s">
        <v>111</v>
      </c>
      <c r="D42" s="35">
        <v>1957</v>
      </c>
      <c r="E42" s="4" t="s">
        <v>9</v>
      </c>
      <c r="F42" s="36"/>
      <c r="G42" s="37" t="s">
        <v>524</v>
      </c>
      <c r="H42" s="4" t="str">
        <f t="shared" si="2"/>
        <v>М55</v>
      </c>
      <c r="I42" s="4">
        <v>3</v>
      </c>
      <c r="J42" s="4"/>
      <c r="K42" s="3">
        <f t="shared" si="1"/>
      </c>
    </row>
    <row r="43" spans="1:20" ht="12.75" customHeight="1">
      <c r="A43" s="4">
        <v>36</v>
      </c>
      <c r="B43" s="4">
        <v>125</v>
      </c>
      <c r="C43" s="4" t="s">
        <v>85</v>
      </c>
      <c r="D43" s="35">
        <v>1961</v>
      </c>
      <c r="E43" s="4" t="s">
        <v>9</v>
      </c>
      <c r="F43" s="36" t="s">
        <v>19</v>
      </c>
      <c r="G43" s="37" t="s">
        <v>525</v>
      </c>
      <c r="H43" s="4" t="str">
        <f t="shared" si="2"/>
        <v>М50</v>
      </c>
      <c r="I43" s="4">
        <v>2</v>
      </c>
      <c r="J43" s="34"/>
      <c r="K43" s="3">
        <f t="shared" si="1"/>
      </c>
      <c r="T43" s="3">
        <v>4150</v>
      </c>
    </row>
    <row r="44" spans="1:11" ht="12.75" customHeight="1">
      <c r="A44" s="4">
        <v>37</v>
      </c>
      <c r="B44" s="4">
        <v>131</v>
      </c>
      <c r="C44" s="4" t="s">
        <v>56</v>
      </c>
      <c r="D44" s="35">
        <v>1985</v>
      </c>
      <c r="E44" s="4" t="s">
        <v>16</v>
      </c>
      <c r="F44" s="36" t="s">
        <v>17</v>
      </c>
      <c r="G44" s="37" t="s">
        <v>526</v>
      </c>
      <c r="H44" s="4" t="str">
        <f t="shared" si="2"/>
        <v>М19</v>
      </c>
      <c r="I44" s="4">
        <v>24</v>
      </c>
      <c r="J44" s="34"/>
      <c r="K44" s="3" t="str">
        <f t="shared" si="1"/>
        <v>М19</v>
      </c>
    </row>
    <row r="45" spans="1:20" ht="12.75" customHeight="1">
      <c r="A45" s="4">
        <v>38</v>
      </c>
      <c r="B45" s="4">
        <v>3</v>
      </c>
      <c r="C45" s="4" t="s">
        <v>49</v>
      </c>
      <c r="D45" s="35">
        <v>1979</v>
      </c>
      <c r="E45" s="4" t="s">
        <v>114</v>
      </c>
      <c r="F45" s="36" t="s">
        <v>109</v>
      </c>
      <c r="G45" s="37" t="s">
        <v>527</v>
      </c>
      <c r="H45" s="4" t="str">
        <f t="shared" si="2"/>
        <v>М19</v>
      </c>
      <c r="I45" s="4">
        <v>25</v>
      </c>
      <c r="J45" s="4"/>
      <c r="K45" s="3" t="str">
        <f t="shared" si="1"/>
        <v>М19</v>
      </c>
      <c r="T45" s="3">
        <v>4169</v>
      </c>
    </row>
    <row r="46" spans="1:20" ht="12.75" customHeight="1">
      <c r="A46" s="4">
        <v>39</v>
      </c>
      <c r="B46" s="4">
        <v>112</v>
      </c>
      <c r="C46" s="4" t="s">
        <v>53</v>
      </c>
      <c r="D46" s="35">
        <v>1956</v>
      </c>
      <c r="E46" s="4" t="s">
        <v>16</v>
      </c>
      <c r="F46" s="36" t="s">
        <v>17</v>
      </c>
      <c r="G46" s="37" t="s">
        <v>528</v>
      </c>
      <c r="H46" s="4" t="str">
        <f t="shared" si="2"/>
        <v>М55</v>
      </c>
      <c r="I46" s="4">
        <v>4</v>
      </c>
      <c r="J46" s="4"/>
      <c r="K46" s="3">
        <f t="shared" si="1"/>
      </c>
      <c r="T46" s="3">
        <v>3233</v>
      </c>
    </row>
    <row r="47" spans="1:20" ht="12.75" customHeight="1">
      <c r="A47" s="4">
        <v>40</v>
      </c>
      <c r="B47" s="4">
        <v>85</v>
      </c>
      <c r="C47" s="4" t="s">
        <v>80</v>
      </c>
      <c r="D47" s="35">
        <v>1990</v>
      </c>
      <c r="E47" s="4" t="s">
        <v>9</v>
      </c>
      <c r="F47" s="36" t="s">
        <v>28</v>
      </c>
      <c r="G47" s="37" t="s">
        <v>529</v>
      </c>
      <c r="H47" s="4" t="str">
        <f t="shared" si="2"/>
        <v>М19</v>
      </c>
      <c r="I47" s="4">
        <v>26</v>
      </c>
      <c r="J47" s="4"/>
      <c r="K47" s="3" t="str">
        <f t="shared" si="1"/>
        <v>М19</v>
      </c>
      <c r="T47" s="3">
        <v>3440</v>
      </c>
    </row>
    <row r="48" spans="1:20" ht="12.75" customHeight="1">
      <c r="A48" s="4">
        <v>41</v>
      </c>
      <c r="B48" s="4">
        <v>14</v>
      </c>
      <c r="C48" s="4" t="s">
        <v>533</v>
      </c>
      <c r="D48" s="35">
        <v>1971</v>
      </c>
      <c r="E48" s="4" t="s">
        <v>112</v>
      </c>
      <c r="F48" s="36"/>
      <c r="G48" s="37" t="s">
        <v>530</v>
      </c>
      <c r="H48" s="4" t="str">
        <f t="shared" si="2"/>
        <v>М40</v>
      </c>
      <c r="I48" s="4">
        <v>5</v>
      </c>
      <c r="J48" s="34"/>
      <c r="K48" s="3" t="str">
        <f t="shared" si="1"/>
        <v>М40</v>
      </c>
      <c r="T48" s="3">
        <v>4103</v>
      </c>
    </row>
    <row r="49" spans="1:20" ht="12.75" customHeight="1">
      <c r="A49" s="4">
        <v>42</v>
      </c>
      <c r="B49" s="4">
        <v>89</v>
      </c>
      <c r="C49" s="4" t="s">
        <v>305</v>
      </c>
      <c r="D49" s="35">
        <v>1955</v>
      </c>
      <c r="E49" s="4" t="s">
        <v>21</v>
      </c>
      <c r="F49" s="36" t="s">
        <v>31</v>
      </c>
      <c r="G49" s="37" t="s">
        <v>532</v>
      </c>
      <c r="H49" s="4" t="str">
        <f t="shared" si="2"/>
        <v>М55</v>
      </c>
      <c r="I49" s="4">
        <v>5</v>
      </c>
      <c r="J49" s="4"/>
      <c r="K49" s="3">
        <f t="shared" si="1"/>
      </c>
      <c r="T49" s="3">
        <v>4287</v>
      </c>
    </row>
    <row r="50" spans="1:11" ht="12.75" customHeight="1">
      <c r="A50" s="4">
        <v>43</v>
      </c>
      <c r="B50" s="4">
        <v>62</v>
      </c>
      <c r="C50" s="4" t="s">
        <v>150</v>
      </c>
      <c r="D50" s="35">
        <v>1969</v>
      </c>
      <c r="E50" s="4" t="s">
        <v>151</v>
      </c>
      <c r="F50" s="36"/>
      <c r="G50" s="37" t="s">
        <v>531</v>
      </c>
      <c r="H50" s="4" t="str">
        <f t="shared" si="2"/>
        <v>М40</v>
      </c>
      <c r="I50" s="4">
        <v>6</v>
      </c>
      <c r="J50" s="4"/>
      <c r="K50" s="3" t="str">
        <f t="shared" si="1"/>
        <v>М40</v>
      </c>
    </row>
    <row r="51" spans="1:20" ht="12.75" customHeight="1">
      <c r="A51" s="4">
        <v>44</v>
      </c>
      <c r="B51" s="4">
        <v>4</v>
      </c>
      <c r="C51" s="4" t="s">
        <v>169</v>
      </c>
      <c r="D51" s="35">
        <v>1980</v>
      </c>
      <c r="E51" s="4" t="s">
        <v>9</v>
      </c>
      <c r="F51" s="36" t="s">
        <v>170</v>
      </c>
      <c r="G51" s="37" t="s">
        <v>457</v>
      </c>
      <c r="H51" s="4" t="str">
        <f t="shared" si="2"/>
        <v>М19</v>
      </c>
      <c r="I51" s="4">
        <v>27</v>
      </c>
      <c r="J51" s="4"/>
      <c r="K51" s="3" t="str">
        <f t="shared" si="1"/>
        <v>М19</v>
      </c>
      <c r="T51" s="3">
        <v>3425</v>
      </c>
    </row>
    <row r="52" spans="1:11" ht="12.75" customHeight="1">
      <c r="A52" s="4">
        <v>45</v>
      </c>
      <c r="B52" s="4">
        <v>81</v>
      </c>
      <c r="C52" s="4" t="s">
        <v>147</v>
      </c>
      <c r="D52" s="35">
        <v>1989</v>
      </c>
      <c r="E52" s="4" t="s">
        <v>16</v>
      </c>
      <c r="F52" s="36"/>
      <c r="G52" s="37" t="s">
        <v>458</v>
      </c>
      <c r="H52" s="4" t="str">
        <f t="shared" si="2"/>
        <v>М19</v>
      </c>
      <c r="I52" s="4">
        <v>28</v>
      </c>
      <c r="J52" s="4"/>
      <c r="K52" s="3" t="str">
        <f t="shared" si="1"/>
        <v>М19</v>
      </c>
    </row>
    <row r="53" spans="1:20" ht="12.75" customHeight="1">
      <c r="A53" s="4">
        <v>46</v>
      </c>
      <c r="B53" s="4">
        <v>128</v>
      </c>
      <c r="C53" s="4" t="s">
        <v>275</v>
      </c>
      <c r="D53" s="35">
        <v>1969</v>
      </c>
      <c r="E53" s="4"/>
      <c r="F53" s="36" t="s">
        <v>276</v>
      </c>
      <c r="G53" s="37" t="s">
        <v>459</v>
      </c>
      <c r="H53" s="4" t="str">
        <f t="shared" si="2"/>
        <v>М40</v>
      </c>
      <c r="I53" s="4">
        <v>7</v>
      </c>
      <c r="J53" s="4"/>
      <c r="K53" s="3" t="str">
        <f t="shared" si="1"/>
        <v>М40</v>
      </c>
      <c r="T53" s="3">
        <v>4224</v>
      </c>
    </row>
    <row r="54" spans="1:20" ht="12.75" customHeight="1">
      <c r="A54" s="4">
        <v>47</v>
      </c>
      <c r="B54" s="4">
        <v>127</v>
      </c>
      <c r="C54" s="4" t="s">
        <v>63</v>
      </c>
      <c r="D54" s="35">
        <v>1955</v>
      </c>
      <c r="E54" s="4" t="s">
        <v>21</v>
      </c>
      <c r="F54" s="36"/>
      <c r="G54" s="37" t="s">
        <v>460</v>
      </c>
      <c r="H54" s="4" t="str">
        <f t="shared" si="2"/>
        <v>М55</v>
      </c>
      <c r="I54" s="4">
        <v>6</v>
      </c>
      <c r="J54" s="4"/>
      <c r="K54" s="3">
        <f t="shared" si="1"/>
      </c>
      <c r="T54" s="3">
        <v>3457</v>
      </c>
    </row>
    <row r="55" spans="1:11" ht="12.75" customHeight="1">
      <c r="A55" s="4">
        <v>48</v>
      </c>
      <c r="B55" s="4">
        <v>108</v>
      </c>
      <c r="C55" s="4" t="s">
        <v>285</v>
      </c>
      <c r="D55" s="35">
        <v>1960</v>
      </c>
      <c r="E55" s="4" t="s">
        <v>181</v>
      </c>
      <c r="F55" s="36"/>
      <c r="G55" s="37" t="s">
        <v>461</v>
      </c>
      <c r="H55" s="4" t="str">
        <f t="shared" si="2"/>
        <v>М50</v>
      </c>
      <c r="I55" s="4">
        <v>3</v>
      </c>
      <c r="J55" s="4"/>
      <c r="K55" s="3">
        <f t="shared" si="1"/>
      </c>
    </row>
    <row r="56" spans="1:20" ht="12.75" customHeight="1">
      <c r="A56" s="4">
        <v>49</v>
      </c>
      <c r="B56" s="4">
        <v>47</v>
      </c>
      <c r="C56" s="4" t="s">
        <v>163</v>
      </c>
      <c r="D56" s="35">
        <v>1985</v>
      </c>
      <c r="E56" s="4"/>
      <c r="F56" s="36" t="s">
        <v>164</v>
      </c>
      <c r="G56" s="37" t="s">
        <v>462</v>
      </c>
      <c r="H56" s="4" t="str">
        <f t="shared" si="2"/>
        <v>М19</v>
      </c>
      <c r="I56" s="4">
        <v>29</v>
      </c>
      <c r="J56" s="4"/>
      <c r="K56" s="3" t="str">
        <f t="shared" si="1"/>
        <v>М19</v>
      </c>
      <c r="T56" s="3">
        <v>4264</v>
      </c>
    </row>
    <row r="57" spans="1:11" ht="12.75" customHeight="1">
      <c r="A57" s="4">
        <v>50</v>
      </c>
      <c r="B57" s="4">
        <v>19</v>
      </c>
      <c r="C57" s="4" t="s">
        <v>81</v>
      </c>
      <c r="D57" s="35">
        <v>1977</v>
      </c>
      <c r="E57" s="4" t="s">
        <v>16</v>
      </c>
      <c r="F57" s="36" t="s">
        <v>17</v>
      </c>
      <c r="G57" s="37" t="s">
        <v>463</v>
      </c>
      <c r="H57" s="4" t="str">
        <f t="shared" si="2"/>
        <v>М35</v>
      </c>
      <c r="I57" s="4">
        <v>4</v>
      </c>
      <c r="J57" s="4"/>
      <c r="K57" s="3" t="str">
        <f t="shared" si="1"/>
        <v>М35</v>
      </c>
    </row>
    <row r="58" spans="1:11" ht="12.75" customHeight="1">
      <c r="A58" s="4">
        <v>51</v>
      </c>
      <c r="B58" s="4">
        <v>90</v>
      </c>
      <c r="C58" s="4" t="s">
        <v>75</v>
      </c>
      <c r="D58" s="35">
        <v>1957</v>
      </c>
      <c r="E58" s="4" t="s">
        <v>9</v>
      </c>
      <c r="F58" s="36" t="s">
        <v>29</v>
      </c>
      <c r="G58" s="37" t="s">
        <v>464</v>
      </c>
      <c r="H58" s="4" t="str">
        <f t="shared" si="2"/>
        <v>М55</v>
      </c>
      <c r="I58" s="4">
        <v>7</v>
      </c>
      <c r="J58" s="4"/>
      <c r="K58" s="3">
        <f t="shared" si="1"/>
      </c>
    </row>
    <row r="59" spans="1:20" ht="12.75" customHeight="1">
      <c r="A59" s="4">
        <v>52</v>
      </c>
      <c r="B59" s="4">
        <v>49</v>
      </c>
      <c r="C59" s="4" t="s">
        <v>162</v>
      </c>
      <c r="D59" s="35">
        <v>1982</v>
      </c>
      <c r="E59" s="4" t="s">
        <v>9</v>
      </c>
      <c r="F59" s="36"/>
      <c r="G59" s="37" t="s">
        <v>465</v>
      </c>
      <c r="H59" s="4" t="str">
        <f t="shared" si="2"/>
        <v>М19</v>
      </c>
      <c r="I59" s="4">
        <v>30</v>
      </c>
      <c r="J59" s="4"/>
      <c r="K59" s="3" t="str">
        <f t="shared" si="1"/>
        <v>М19</v>
      </c>
      <c r="T59" s="3">
        <v>3365</v>
      </c>
    </row>
    <row r="60" spans="1:20" ht="12.75" customHeight="1">
      <c r="A60" s="4">
        <v>53</v>
      </c>
      <c r="B60" s="4">
        <v>76</v>
      </c>
      <c r="C60" s="4" t="s">
        <v>302</v>
      </c>
      <c r="D60" s="35">
        <v>1987</v>
      </c>
      <c r="E60" s="4" t="s">
        <v>9</v>
      </c>
      <c r="F60" s="36" t="s">
        <v>10</v>
      </c>
      <c r="G60" s="37" t="s">
        <v>466</v>
      </c>
      <c r="H60" s="4" t="str">
        <f t="shared" si="2"/>
        <v>М19</v>
      </c>
      <c r="I60" s="4">
        <v>31</v>
      </c>
      <c r="J60" s="4"/>
      <c r="K60" s="3" t="str">
        <f t="shared" si="1"/>
        <v>М19</v>
      </c>
      <c r="T60" s="3">
        <v>4207</v>
      </c>
    </row>
    <row r="61" spans="1:20" ht="12.75" customHeight="1">
      <c r="A61" s="4">
        <v>54</v>
      </c>
      <c r="B61" s="4">
        <v>46</v>
      </c>
      <c r="C61" s="4" t="s">
        <v>159</v>
      </c>
      <c r="D61" s="35">
        <v>1970</v>
      </c>
      <c r="E61" s="4" t="s">
        <v>9</v>
      </c>
      <c r="F61" s="36" t="s">
        <v>28</v>
      </c>
      <c r="G61" s="37" t="s">
        <v>468</v>
      </c>
      <c r="H61" s="4" t="str">
        <f t="shared" si="2"/>
        <v>М40</v>
      </c>
      <c r="I61" s="4">
        <v>8</v>
      </c>
      <c r="J61" s="34"/>
      <c r="K61" s="3" t="str">
        <f t="shared" si="1"/>
        <v>М40</v>
      </c>
      <c r="T61" s="3">
        <v>2671</v>
      </c>
    </row>
    <row r="62" spans="1:20" ht="12.75" customHeight="1">
      <c r="A62" s="4">
        <v>55</v>
      </c>
      <c r="B62" s="4">
        <v>117</v>
      </c>
      <c r="C62" s="4" t="s">
        <v>278</v>
      </c>
      <c r="D62" s="35">
        <v>1963</v>
      </c>
      <c r="E62" s="4" t="s">
        <v>9</v>
      </c>
      <c r="F62" s="36"/>
      <c r="G62" s="37" t="s">
        <v>469</v>
      </c>
      <c r="H62" s="4" t="str">
        <f t="shared" si="2"/>
        <v>М45</v>
      </c>
      <c r="I62" s="4">
        <v>2</v>
      </c>
      <c r="J62" s="4"/>
      <c r="K62" s="3">
        <f t="shared" si="1"/>
      </c>
      <c r="T62" s="3">
        <v>3061</v>
      </c>
    </row>
    <row r="63" spans="1:20" ht="12.75" customHeight="1">
      <c r="A63" s="4">
        <v>56</v>
      </c>
      <c r="B63" s="4">
        <v>98</v>
      </c>
      <c r="C63" s="4" t="s">
        <v>295</v>
      </c>
      <c r="D63" s="35">
        <v>1978</v>
      </c>
      <c r="E63" s="4"/>
      <c r="F63" s="36"/>
      <c r="G63" s="37" t="s">
        <v>470</v>
      </c>
      <c r="H63" s="4" t="str">
        <f t="shared" si="2"/>
        <v>М19</v>
      </c>
      <c r="I63" s="4">
        <v>32</v>
      </c>
      <c r="J63" s="4"/>
      <c r="K63" s="3" t="str">
        <f t="shared" si="1"/>
        <v>М19</v>
      </c>
      <c r="T63" s="3">
        <v>3448</v>
      </c>
    </row>
    <row r="64" spans="1:11" ht="12.75" customHeight="1">
      <c r="A64" s="4">
        <v>57</v>
      </c>
      <c r="B64" s="4">
        <v>69</v>
      </c>
      <c r="C64" s="4" t="s">
        <v>64</v>
      </c>
      <c r="D64" s="35">
        <v>1952</v>
      </c>
      <c r="E64" s="4" t="s">
        <v>9</v>
      </c>
      <c r="F64" s="36" t="s">
        <v>28</v>
      </c>
      <c r="G64" s="37" t="s">
        <v>471</v>
      </c>
      <c r="H64" s="4" t="str">
        <f t="shared" si="2"/>
        <v>М60</v>
      </c>
      <c r="I64" s="4">
        <v>1</v>
      </c>
      <c r="J64" s="4"/>
      <c r="K64" s="3">
        <f t="shared" si="1"/>
      </c>
    </row>
    <row r="65" spans="1:11" ht="12.75" customHeight="1">
      <c r="A65" s="4">
        <v>58</v>
      </c>
      <c r="B65" s="4">
        <v>2</v>
      </c>
      <c r="C65" s="4" t="s">
        <v>107</v>
      </c>
      <c r="D65" s="35">
        <v>1956</v>
      </c>
      <c r="E65" s="4" t="s">
        <v>108</v>
      </c>
      <c r="F65" s="36" t="s">
        <v>109</v>
      </c>
      <c r="G65" s="37" t="s">
        <v>472</v>
      </c>
      <c r="H65" s="4" t="str">
        <f t="shared" si="2"/>
        <v>М55</v>
      </c>
      <c r="I65" s="4">
        <v>8</v>
      </c>
      <c r="J65" s="4"/>
      <c r="K65" s="3">
        <f t="shared" si="1"/>
      </c>
    </row>
    <row r="66" spans="1:11" ht="12.75" customHeight="1">
      <c r="A66" s="4">
        <v>59</v>
      </c>
      <c r="B66" s="4">
        <v>101</v>
      </c>
      <c r="C66" s="4" t="s">
        <v>82</v>
      </c>
      <c r="D66" s="35">
        <v>1974</v>
      </c>
      <c r="E66" s="4" t="s">
        <v>9</v>
      </c>
      <c r="F66" s="36"/>
      <c r="G66" s="37" t="s">
        <v>473</v>
      </c>
      <c r="H66" s="4" t="str">
        <f t="shared" si="2"/>
        <v>М35</v>
      </c>
      <c r="I66" s="4">
        <v>5</v>
      </c>
      <c r="J66" s="4"/>
      <c r="K66" s="3" t="str">
        <f t="shared" si="1"/>
        <v>М35</v>
      </c>
    </row>
    <row r="67" spans="1:11" ht="12.75" customHeight="1">
      <c r="A67" s="4">
        <v>60</v>
      </c>
      <c r="B67" s="4">
        <v>60</v>
      </c>
      <c r="C67" s="4" t="s">
        <v>318</v>
      </c>
      <c r="D67" s="35">
        <v>1955</v>
      </c>
      <c r="E67" s="4" t="s">
        <v>9</v>
      </c>
      <c r="F67" s="36"/>
      <c r="G67" s="37" t="s">
        <v>476</v>
      </c>
      <c r="H67" s="4" t="str">
        <f t="shared" si="2"/>
        <v>М55</v>
      </c>
      <c r="I67" s="4">
        <v>9</v>
      </c>
      <c r="J67" s="34"/>
      <c r="K67" s="3">
        <f t="shared" si="1"/>
      </c>
    </row>
    <row r="68" spans="1:20" ht="12.75" customHeight="1">
      <c r="A68" s="4">
        <v>61</v>
      </c>
      <c r="B68" s="4">
        <v>40</v>
      </c>
      <c r="C68" s="4" t="s">
        <v>98</v>
      </c>
      <c r="D68" s="35">
        <v>1991</v>
      </c>
      <c r="E68" s="4" t="s">
        <v>59</v>
      </c>
      <c r="F68" s="36" t="s">
        <v>95</v>
      </c>
      <c r="G68" s="37" t="s">
        <v>477</v>
      </c>
      <c r="H68" s="4" t="str">
        <f t="shared" si="2"/>
        <v>М19</v>
      </c>
      <c r="I68" s="4">
        <v>33</v>
      </c>
      <c r="J68" s="4"/>
      <c r="K68" s="3" t="str">
        <f t="shared" si="1"/>
        <v>М19</v>
      </c>
      <c r="T68" s="3">
        <v>3871</v>
      </c>
    </row>
    <row r="69" spans="1:11" ht="12.75" customHeight="1">
      <c r="A69" s="4">
        <v>62</v>
      </c>
      <c r="B69" s="4">
        <v>96</v>
      </c>
      <c r="C69" s="4" t="s">
        <v>66</v>
      </c>
      <c r="D69" s="35">
        <v>1973</v>
      </c>
      <c r="E69" s="4" t="s">
        <v>260</v>
      </c>
      <c r="F69" s="36" t="s">
        <v>276</v>
      </c>
      <c r="G69" s="37" t="s">
        <v>478</v>
      </c>
      <c r="H69" s="4" t="str">
        <f t="shared" si="2"/>
        <v>М35</v>
      </c>
      <c r="I69" s="4">
        <v>6</v>
      </c>
      <c r="J69" s="4"/>
      <c r="K69" s="3" t="str">
        <f t="shared" si="1"/>
        <v>М35</v>
      </c>
    </row>
    <row r="70" spans="1:11" ht="12.75" customHeight="1">
      <c r="A70" s="4">
        <v>63</v>
      </c>
      <c r="B70" s="4">
        <v>38</v>
      </c>
      <c r="C70" s="4" t="s">
        <v>101</v>
      </c>
      <c r="D70" s="35">
        <v>1992</v>
      </c>
      <c r="E70" s="4" t="s">
        <v>97</v>
      </c>
      <c r="F70" s="36" t="s">
        <v>95</v>
      </c>
      <c r="G70" s="37" t="s">
        <v>479</v>
      </c>
      <c r="H70" s="4" t="str">
        <f t="shared" si="2"/>
        <v>М19</v>
      </c>
      <c r="I70" s="4">
        <v>34</v>
      </c>
      <c r="J70" s="4"/>
      <c r="K70" s="3" t="str">
        <f t="shared" si="1"/>
        <v>М19</v>
      </c>
    </row>
    <row r="71" spans="1:11" ht="12.75" customHeight="1">
      <c r="A71" s="4">
        <v>64</v>
      </c>
      <c r="B71" s="4">
        <v>80</v>
      </c>
      <c r="C71" s="4" t="s">
        <v>304</v>
      </c>
      <c r="D71" s="35">
        <v>1960</v>
      </c>
      <c r="E71" s="4"/>
      <c r="F71" s="36" t="s">
        <v>17</v>
      </c>
      <c r="G71" s="37" t="s">
        <v>474</v>
      </c>
      <c r="H71" s="4" t="str">
        <f t="shared" si="2"/>
        <v>М50</v>
      </c>
      <c r="I71" s="4">
        <v>4</v>
      </c>
      <c r="J71" s="4"/>
      <c r="K71" s="3">
        <f t="shared" si="1"/>
      </c>
    </row>
    <row r="72" spans="1:20" ht="12.75" customHeight="1">
      <c r="A72" s="4">
        <v>65</v>
      </c>
      <c r="B72" s="4">
        <v>86</v>
      </c>
      <c r="C72" s="4" t="s">
        <v>47</v>
      </c>
      <c r="D72" s="35">
        <v>1988</v>
      </c>
      <c r="E72" s="4" t="s">
        <v>16</v>
      </c>
      <c r="F72" s="36" t="s">
        <v>17</v>
      </c>
      <c r="G72" s="37" t="s">
        <v>475</v>
      </c>
      <c r="H72" s="4" t="str">
        <f aca="true" t="shared" si="3" ref="H72:H103">IF(AND(D72&gt;=1900,D72&lt;=1942),"М70",IF(AND(D72&gt;=1943,D72&lt;=1947),"М65",IF(AND(D72&gt;=1948,D72&lt;=1952),"М60",IF(AND(D72&gt;=1953,D72&lt;=1957),"М55",IF(AND(D72&gt;=1958,D72&lt;=1962),"М50",IF(AND(D72&gt;=1963,D72&lt;=1967),"М45",K72))))))</f>
        <v>М19</v>
      </c>
      <c r="I72" s="4">
        <v>35</v>
      </c>
      <c r="J72" s="4"/>
      <c r="K72" s="3" t="str">
        <f t="shared" si="1"/>
        <v>М19</v>
      </c>
      <c r="T72" s="3">
        <v>4185</v>
      </c>
    </row>
    <row r="73" spans="1:20" ht="12.75" customHeight="1">
      <c r="A73" s="4">
        <v>66</v>
      </c>
      <c r="B73" s="4">
        <v>109</v>
      </c>
      <c r="C73" s="4" t="s">
        <v>325</v>
      </c>
      <c r="D73" s="35">
        <v>1962</v>
      </c>
      <c r="E73" s="4" t="s">
        <v>9</v>
      </c>
      <c r="F73" s="36" t="s">
        <v>10</v>
      </c>
      <c r="G73" s="37" t="s">
        <v>475</v>
      </c>
      <c r="H73" s="4" t="str">
        <f t="shared" si="3"/>
        <v>М50</v>
      </c>
      <c r="I73" s="4">
        <v>5</v>
      </c>
      <c r="J73" s="34"/>
      <c r="K73" s="3">
        <f aca="true" t="shared" si="4" ref="K73:K128">IF(AND(D73&gt;=1968,D73&lt;=1972),"М40",IF(AND(D73&gt;=1973,D73&lt;=1977),"М35",IF(AND(D73&gt;=1978,D73&lt;=1993),"М19","")))</f>
      </c>
      <c r="T73" s="3">
        <v>3571</v>
      </c>
    </row>
    <row r="74" spans="1:20" ht="12.75" customHeight="1">
      <c r="A74" s="4">
        <v>67</v>
      </c>
      <c r="B74" s="4">
        <v>63</v>
      </c>
      <c r="C74" s="4" t="s">
        <v>36</v>
      </c>
      <c r="D74" s="35">
        <v>1949</v>
      </c>
      <c r="E74" s="4" t="s">
        <v>37</v>
      </c>
      <c r="F74" s="36" t="s">
        <v>38</v>
      </c>
      <c r="G74" s="37" t="s">
        <v>480</v>
      </c>
      <c r="H74" s="4" t="str">
        <f t="shared" si="3"/>
        <v>М60</v>
      </c>
      <c r="I74" s="4">
        <v>2</v>
      </c>
      <c r="J74" s="4"/>
      <c r="K74" s="3">
        <f t="shared" si="4"/>
      </c>
      <c r="T74" s="3">
        <v>3422</v>
      </c>
    </row>
    <row r="75" spans="1:20" ht="12.75" customHeight="1">
      <c r="A75" s="4">
        <v>68</v>
      </c>
      <c r="B75" s="4">
        <v>126</v>
      </c>
      <c r="C75" s="4" t="s">
        <v>39</v>
      </c>
      <c r="D75" s="35">
        <v>1983</v>
      </c>
      <c r="E75" s="4" t="s">
        <v>9</v>
      </c>
      <c r="F75" s="36" t="s">
        <v>10</v>
      </c>
      <c r="G75" s="37" t="s">
        <v>481</v>
      </c>
      <c r="H75" s="4" t="str">
        <f t="shared" si="3"/>
        <v>М19</v>
      </c>
      <c r="I75" s="4">
        <v>36</v>
      </c>
      <c r="J75" s="4"/>
      <c r="K75" s="3" t="str">
        <f t="shared" si="4"/>
        <v>М19</v>
      </c>
      <c r="T75" s="3">
        <v>4372</v>
      </c>
    </row>
    <row r="76" spans="1:20" ht="12.75" customHeight="1">
      <c r="A76" s="4">
        <v>69</v>
      </c>
      <c r="B76" s="4">
        <v>5</v>
      </c>
      <c r="C76" s="4" t="s">
        <v>102</v>
      </c>
      <c r="D76" s="35">
        <v>1982</v>
      </c>
      <c r="E76" s="4" t="s">
        <v>103</v>
      </c>
      <c r="F76" s="36"/>
      <c r="G76" s="37" t="s">
        <v>545</v>
      </c>
      <c r="H76" s="4" t="str">
        <f t="shared" si="3"/>
        <v>М19</v>
      </c>
      <c r="I76" s="4">
        <v>37</v>
      </c>
      <c r="J76" s="4"/>
      <c r="K76" s="3" t="str">
        <f t="shared" si="4"/>
        <v>М19</v>
      </c>
      <c r="T76" s="3">
        <v>4330</v>
      </c>
    </row>
    <row r="77" spans="1:20" ht="12.75" customHeight="1">
      <c r="A77" s="4">
        <v>70</v>
      </c>
      <c r="B77" s="4">
        <v>33</v>
      </c>
      <c r="C77" s="4" t="s">
        <v>118</v>
      </c>
      <c r="D77" s="35">
        <v>1984</v>
      </c>
      <c r="E77" s="4" t="s">
        <v>117</v>
      </c>
      <c r="F77" s="36" t="s">
        <v>84</v>
      </c>
      <c r="G77" s="37" t="s">
        <v>482</v>
      </c>
      <c r="H77" s="4" t="str">
        <f t="shared" si="3"/>
        <v>М19</v>
      </c>
      <c r="I77" s="4">
        <v>38</v>
      </c>
      <c r="J77" s="4"/>
      <c r="K77" s="3" t="str">
        <f t="shared" si="4"/>
        <v>М19</v>
      </c>
      <c r="T77" s="3">
        <v>4643</v>
      </c>
    </row>
    <row r="78" spans="1:20" ht="12.75" customHeight="1">
      <c r="A78" s="4">
        <v>71</v>
      </c>
      <c r="B78" s="4">
        <v>50</v>
      </c>
      <c r="C78" s="4" t="s">
        <v>158</v>
      </c>
      <c r="D78" s="35">
        <v>1975</v>
      </c>
      <c r="E78" s="4" t="s">
        <v>9</v>
      </c>
      <c r="F78" s="36"/>
      <c r="G78" s="37" t="s">
        <v>485</v>
      </c>
      <c r="H78" s="4" t="str">
        <f t="shared" si="3"/>
        <v>М35</v>
      </c>
      <c r="I78" s="4">
        <v>7</v>
      </c>
      <c r="J78" s="4"/>
      <c r="K78" s="3" t="str">
        <f t="shared" si="4"/>
        <v>М35</v>
      </c>
      <c r="T78" s="3">
        <v>4351</v>
      </c>
    </row>
    <row r="79" spans="1:20" ht="12.75" customHeight="1">
      <c r="A79" s="4">
        <v>72</v>
      </c>
      <c r="B79" s="4">
        <v>122</v>
      </c>
      <c r="C79" s="4" t="s">
        <v>86</v>
      </c>
      <c r="D79" s="35">
        <v>1962</v>
      </c>
      <c r="E79" s="4"/>
      <c r="F79" s="36" t="s">
        <v>19</v>
      </c>
      <c r="G79" s="37" t="s">
        <v>486</v>
      </c>
      <c r="H79" s="4" t="str">
        <f t="shared" si="3"/>
        <v>М50</v>
      </c>
      <c r="I79" s="4">
        <v>6</v>
      </c>
      <c r="J79" s="34"/>
      <c r="K79" s="3">
        <f t="shared" si="4"/>
      </c>
      <c r="T79" s="3">
        <v>3949</v>
      </c>
    </row>
    <row r="80" spans="1:11" ht="12.75" customHeight="1">
      <c r="A80" s="4">
        <v>73</v>
      </c>
      <c r="B80" s="4">
        <v>37</v>
      </c>
      <c r="C80" s="4" t="s">
        <v>94</v>
      </c>
      <c r="D80" s="35">
        <v>1989</v>
      </c>
      <c r="E80" s="4" t="s">
        <v>16</v>
      </c>
      <c r="F80" s="36" t="s">
        <v>95</v>
      </c>
      <c r="G80" s="37" t="s">
        <v>487</v>
      </c>
      <c r="H80" s="4" t="str">
        <f t="shared" si="3"/>
        <v>М19</v>
      </c>
      <c r="I80" s="4">
        <v>39</v>
      </c>
      <c r="J80" s="4"/>
      <c r="K80" s="3" t="str">
        <f t="shared" si="4"/>
        <v>М19</v>
      </c>
    </row>
    <row r="81" spans="1:20" ht="12.75" customHeight="1">
      <c r="A81" s="4">
        <v>74</v>
      </c>
      <c r="B81" s="4">
        <v>13</v>
      </c>
      <c r="C81" s="4" t="s">
        <v>12</v>
      </c>
      <c r="D81" s="35">
        <v>1964</v>
      </c>
      <c r="E81" s="4" t="s">
        <v>9</v>
      </c>
      <c r="F81" s="36"/>
      <c r="G81" s="37" t="s">
        <v>488</v>
      </c>
      <c r="H81" s="4" t="str">
        <f t="shared" si="3"/>
        <v>М45</v>
      </c>
      <c r="I81" s="4">
        <v>3</v>
      </c>
      <c r="J81" s="4"/>
      <c r="K81" s="3">
        <f t="shared" si="4"/>
      </c>
      <c r="T81" s="3">
        <v>3828</v>
      </c>
    </row>
    <row r="82" spans="1:11" ht="12.75" customHeight="1">
      <c r="A82" s="4">
        <v>75</v>
      </c>
      <c r="B82" s="4">
        <v>77</v>
      </c>
      <c r="C82" s="4" t="s">
        <v>83</v>
      </c>
      <c r="D82" s="35">
        <v>1982</v>
      </c>
      <c r="E82" s="4" t="s">
        <v>9</v>
      </c>
      <c r="F82" s="36"/>
      <c r="G82" s="37" t="s">
        <v>489</v>
      </c>
      <c r="H82" s="4" t="str">
        <f t="shared" si="3"/>
        <v>М19</v>
      </c>
      <c r="I82" s="4">
        <v>40</v>
      </c>
      <c r="J82" s="4"/>
      <c r="K82" s="3" t="str">
        <f t="shared" si="4"/>
        <v>М19</v>
      </c>
    </row>
    <row r="83" spans="1:20" ht="12.75" customHeight="1">
      <c r="A83" s="4">
        <v>76</v>
      </c>
      <c r="B83" s="4">
        <v>115</v>
      </c>
      <c r="C83" s="4" t="s">
        <v>320</v>
      </c>
      <c r="D83" s="35">
        <v>1962</v>
      </c>
      <c r="E83" s="4" t="s">
        <v>321</v>
      </c>
      <c r="F83" s="36" t="s">
        <v>17</v>
      </c>
      <c r="G83" s="37" t="s">
        <v>490</v>
      </c>
      <c r="H83" s="4" t="str">
        <f t="shared" si="3"/>
        <v>М50</v>
      </c>
      <c r="I83" s="4">
        <v>7</v>
      </c>
      <c r="J83" s="34"/>
      <c r="K83" s="3">
        <f t="shared" si="4"/>
      </c>
      <c r="T83" s="3">
        <v>4578</v>
      </c>
    </row>
    <row r="84" spans="1:20" ht="12.75" customHeight="1">
      <c r="A84" s="4">
        <v>77</v>
      </c>
      <c r="B84" s="4">
        <v>35</v>
      </c>
      <c r="C84" s="4" t="s">
        <v>115</v>
      </c>
      <c r="D84" s="35">
        <v>1963</v>
      </c>
      <c r="E84" s="4" t="s">
        <v>9</v>
      </c>
      <c r="F84" s="36"/>
      <c r="G84" s="37" t="s">
        <v>491</v>
      </c>
      <c r="H84" s="4" t="str">
        <f t="shared" si="3"/>
        <v>М45</v>
      </c>
      <c r="I84" s="4">
        <v>4</v>
      </c>
      <c r="J84" s="4"/>
      <c r="K84" s="3">
        <f t="shared" si="4"/>
      </c>
      <c r="T84" s="3">
        <v>3885</v>
      </c>
    </row>
    <row r="85" spans="1:20" ht="12.75" customHeight="1">
      <c r="A85" s="4">
        <v>78</v>
      </c>
      <c r="B85" s="4">
        <v>120</v>
      </c>
      <c r="C85" s="4" t="s">
        <v>44</v>
      </c>
      <c r="D85" s="35">
        <v>1964</v>
      </c>
      <c r="E85" s="4" t="s">
        <v>9</v>
      </c>
      <c r="F85" s="36" t="s">
        <v>25</v>
      </c>
      <c r="G85" s="37" t="s">
        <v>492</v>
      </c>
      <c r="H85" s="4" t="str">
        <f t="shared" si="3"/>
        <v>М45</v>
      </c>
      <c r="I85" s="4">
        <v>5</v>
      </c>
      <c r="J85" s="4"/>
      <c r="K85" s="3">
        <f t="shared" si="4"/>
      </c>
      <c r="T85" s="3">
        <v>4391</v>
      </c>
    </row>
    <row r="86" spans="1:20" ht="12.75" customHeight="1">
      <c r="A86" s="4">
        <v>79</v>
      </c>
      <c r="B86" s="4">
        <v>11</v>
      </c>
      <c r="C86" s="4" t="s">
        <v>13</v>
      </c>
      <c r="D86" s="35">
        <v>1991</v>
      </c>
      <c r="E86" s="4" t="s">
        <v>9</v>
      </c>
      <c r="F86" s="36" t="s">
        <v>110</v>
      </c>
      <c r="G86" s="37" t="s">
        <v>493</v>
      </c>
      <c r="H86" s="4" t="str">
        <f t="shared" si="3"/>
        <v>М19</v>
      </c>
      <c r="I86" s="4">
        <v>41</v>
      </c>
      <c r="J86" s="4"/>
      <c r="K86" s="3" t="str">
        <f t="shared" si="4"/>
        <v>М19</v>
      </c>
      <c r="T86" s="3">
        <v>4662</v>
      </c>
    </row>
    <row r="87" spans="1:20" ht="12.75" customHeight="1">
      <c r="A87" s="4">
        <v>80</v>
      </c>
      <c r="B87" s="4">
        <v>57</v>
      </c>
      <c r="C87" s="4" t="s">
        <v>316</v>
      </c>
      <c r="D87" s="35">
        <v>1973</v>
      </c>
      <c r="E87" s="4"/>
      <c r="F87" s="36" t="s">
        <v>17</v>
      </c>
      <c r="G87" s="37" t="s">
        <v>494</v>
      </c>
      <c r="H87" s="4" t="str">
        <f t="shared" si="3"/>
        <v>М35</v>
      </c>
      <c r="I87" s="4">
        <v>8</v>
      </c>
      <c r="J87" s="34"/>
      <c r="K87" s="3" t="str">
        <f t="shared" si="4"/>
        <v>М35</v>
      </c>
      <c r="T87" s="3">
        <v>4505</v>
      </c>
    </row>
    <row r="88" spans="1:20" ht="12.75" customHeight="1">
      <c r="A88" s="4">
        <v>81</v>
      </c>
      <c r="B88" s="4">
        <v>41</v>
      </c>
      <c r="C88" s="4" t="s">
        <v>96</v>
      </c>
      <c r="D88" s="35">
        <v>1991</v>
      </c>
      <c r="E88" s="4" t="s">
        <v>97</v>
      </c>
      <c r="F88" s="36" t="s">
        <v>95</v>
      </c>
      <c r="G88" s="37" t="s">
        <v>495</v>
      </c>
      <c r="H88" s="4" t="str">
        <f t="shared" si="3"/>
        <v>М19</v>
      </c>
      <c r="I88" s="4">
        <v>42</v>
      </c>
      <c r="J88" s="4"/>
      <c r="K88" s="3" t="str">
        <f t="shared" si="4"/>
        <v>М19</v>
      </c>
      <c r="T88" s="3">
        <v>4037</v>
      </c>
    </row>
    <row r="89" spans="1:11" ht="12.75" customHeight="1">
      <c r="A89" s="4">
        <v>82</v>
      </c>
      <c r="B89" s="4">
        <v>105</v>
      </c>
      <c r="C89" s="4" t="s">
        <v>323</v>
      </c>
      <c r="D89" s="35">
        <v>1974</v>
      </c>
      <c r="E89" s="4" t="s">
        <v>9</v>
      </c>
      <c r="F89" s="36" t="s">
        <v>324</v>
      </c>
      <c r="G89" s="37" t="s">
        <v>496</v>
      </c>
      <c r="H89" s="4" t="str">
        <f t="shared" si="3"/>
        <v>М35</v>
      </c>
      <c r="I89" s="4">
        <v>9</v>
      </c>
      <c r="J89" s="34"/>
      <c r="K89" s="3" t="str">
        <f t="shared" si="4"/>
        <v>М35</v>
      </c>
    </row>
    <row r="90" spans="1:20" ht="12.75" customHeight="1">
      <c r="A90" s="4">
        <v>83</v>
      </c>
      <c r="B90" s="4">
        <v>6</v>
      </c>
      <c r="C90" s="4" t="s">
        <v>104</v>
      </c>
      <c r="D90" s="35">
        <v>1972</v>
      </c>
      <c r="E90" s="4" t="s">
        <v>59</v>
      </c>
      <c r="F90" s="36" t="s">
        <v>105</v>
      </c>
      <c r="G90" s="37" t="s">
        <v>497</v>
      </c>
      <c r="H90" s="4" t="str">
        <f t="shared" si="3"/>
        <v>М40</v>
      </c>
      <c r="I90" s="4">
        <v>9</v>
      </c>
      <c r="J90" s="4"/>
      <c r="K90" s="3" t="str">
        <f t="shared" si="4"/>
        <v>М40</v>
      </c>
      <c r="T90" s="3">
        <v>4280</v>
      </c>
    </row>
    <row r="91" spans="1:20" ht="12.75" customHeight="1">
      <c r="A91" s="4">
        <v>84</v>
      </c>
      <c r="B91" s="4">
        <v>36</v>
      </c>
      <c r="C91" s="4" t="s">
        <v>93</v>
      </c>
      <c r="D91" s="35">
        <v>1987</v>
      </c>
      <c r="E91" s="4" t="s">
        <v>16</v>
      </c>
      <c r="F91" s="36" t="s">
        <v>95</v>
      </c>
      <c r="G91" s="37" t="s">
        <v>498</v>
      </c>
      <c r="H91" s="4" t="str">
        <f t="shared" si="3"/>
        <v>М19</v>
      </c>
      <c r="I91" s="4">
        <v>43</v>
      </c>
      <c r="J91" s="34"/>
      <c r="K91" s="3" t="str">
        <f t="shared" si="4"/>
        <v>М19</v>
      </c>
      <c r="T91" s="3">
        <v>4596</v>
      </c>
    </row>
    <row r="92" spans="1:20" ht="12.75" customHeight="1">
      <c r="A92" s="4">
        <v>85</v>
      </c>
      <c r="B92" s="4">
        <v>87</v>
      </c>
      <c r="C92" s="4" t="s">
        <v>30</v>
      </c>
      <c r="D92" s="35">
        <v>1954</v>
      </c>
      <c r="E92" s="4" t="s">
        <v>9</v>
      </c>
      <c r="F92" s="36" t="s">
        <v>31</v>
      </c>
      <c r="G92" s="37" t="s">
        <v>499</v>
      </c>
      <c r="H92" s="4" t="str">
        <f t="shared" si="3"/>
        <v>М55</v>
      </c>
      <c r="I92" s="4">
        <v>10</v>
      </c>
      <c r="J92" s="4"/>
      <c r="K92" s="3">
        <f t="shared" si="4"/>
      </c>
      <c r="T92" s="3">
        <v>3336</v>
      </c>
    </row>
    <row r="93" spans="1:20" ht="12.75" customHeight="1">
      <c r="A93" s="4">
        <v>86</v>
      </c>
      <c r="B93" s="4">
        <v>29</v>
      </c>
      <c r="C93" s="4" t="s">
        <v>48</v>
      </c>
      <c r="D93" s="35">
        <v>1958</v>
      </c>
      <c r="E93" s="4" t="s">
        <v>16</v>
      </c>
      <c r="F93" s="36" t="s">
        <v>17</v>
      </c>
      <c r="G93" s="37" t="s">
        <v>500</v>
      </c>
      <c r="H93" s="4" t="str">
        <f t="shared" si="3"/>
        <v>М50</v>
      </c>
      <c r="I93" s="4">
        <v>8</v>
      </c>
      <c r="J93" s="4"/>
      <c r="K93" s="3">
        <f t="shared" si="4"/>
      </c>
      <c r="T93" s="3">
        <v>3926</v>
      </c>
    </row>
    <row r="94" spans="1:11" ht="12.75" customHeight="1">
      <c r="A94" s="4">
        <v>87</v>
      </c>
      <c r="B94" s="4">
        <v>111</v>
      </c>
      <c r="C94" s="4" t="s">
        <v>326</v>
      </c>
      <c r="D94" s="35">
        <v>1989</v>
      </c>
      <c r="E94" s="4" t="s">
        <v>9</v>
      </c>
      <c r="F94" s="36"/>
      <c r="G94" s="37" t="s">
        <v>501</v>
      </c>
      <c r="H94" s="4" t="str">
        <f t="shared" si="3"/>
        <v>М19</v>
      </c>
      <c r="I94" s="4">
        <v>44</v>
      </c>
      <c r="J94" s="34"/>
      <c r="K94" s="3" t="str">
        <f t="shared" si="4"/>
        <v>М19</v>
      </c>
    </row>
    <row r="95" spans="1:20" ht="12.75" customHeight="1">
      <c r="A95" s="4">
        <v>88</v>
      </c>
      <c r="B95" s="4">
        <v>130</v>
      </c>
      <c r="C95" s="4" t="s">
        <v>273</v>
      </c>
      <c r="D95" s="35">
        <v>1959</v>
      </c>
      <c r="E95" s="4" t="s">
        <v>9</v>
      </c>
      <c r="F95" s="36"/>
      <c r="G95" s="37" t="s">
        <v>502</v>
      </c>
      <c r="H95" s="4" t="str">
        <f t="shared" si="3"/>
        <v>М50</v>
      </c>
      <c r="I95" s="4">
        <v>9</v>
      </c>
      <c r="J95" s="4"/>
      <c r="K95" s="3">
        <f t="shared" si="4"/>
      </c>
      <c r="T95" s="3">
        <v>3624</v>
      </c>
    </row>
    <row r="96" spans="1:20" ht="12.75" customHeight="1">
      <c r="A96" s="4">
        <v>89</v>
      </c>
      <c r="B96" s="4">
        <v>34</v>
      </c>
      <c r="C96" s="4" t="s">
        <v>116</v>
      </c>
      <c r="D96" s="35">
        <v>1950</v>
      </c>
      <c r="E96" s="4" t="s">
        <v>117</v>
      </c>
      <c r="F96" s="36" t="s">
        <v>84</v>
      </c>
      <c r="G96" s="37" t="s">
        <v>503</v>
      </c>
      <c r="H96" s="4" t="str">
        <f t="shared" si="3"/>
        <v>М60</v>
      </c>
      <c r="I96" s="4">
        <v>3</v>
      </c>
      <c r="J96" s="4"/>
      <c r="K96" s="3">
        <f t="shared" si="4"/>
      </c>
      <c r="T96" s="3">
        <v>3671</v>
      </c>
    </row>
    <row r="97" spans="1:20" ht="12.75" customHeight="1">
      <c r="A97" s="4">
        <v>90</v>
      </c>
      <c r="B97" s="4">
        <v>71</v>
      </c>
      <c r="C97" s="4" t="s">
        <v>299</v>
      </c>
      <c r="D97" s="35">
        <v>1961</v>
      </c>
      <c r="E97" s="4" t="s">
        <v>16</v>
      </c>
      <c r="F97" s="36" t="s">
        <v>17</v>
      </c>
      <c r="G97" s="37" t="s">
        <v>504</v>
      </c>
      <c r="H97" s="4" t="str">
        <f t="shared" si="3"/>
        <v>М50</v>
      </c>
      <c r="I97" s="4">
        <v>10</v>
      </c>
      <c r="J97" s="4"/>
      <c r="K97" s="3">
        <f t="shared" si="4"/>
      </c>
      <c r="T97" s="3">
        <v>3789</v>
      </c>
    </row>
    <row r="98" spans="1:20" ht="12.75" customHeight="1">
      <c r="A98" s="4">
        <v>91</v>
      </c>
      <c r="B98" s="4">
        <v>107</v>
      </c>
      <c r="C98" s="4" t="s">
        <v>286</v>
      </c>
      <c r="D98" s="35">
        <v>1968</v>
      </c>
      <c r="E98" s="4" t="s">
        <v>181</v>
      </c>
      <c r="F98" s="36"/>
      <c r="G98" s="37" t="s">
        <v>505</v>
      </c>
      <c r="H98" s="4" t="str">
        <f t="shared" si="3"/>
        <v>М40</v>
      </c>
      <c r="I98" s="4">
        <v>10</v>
      </c>
      <c r="J98" s="4"/>
      <c r="K98" s="3" t="str">
        <f t="shared" si="4"/>
        <v>М40</v>
      </c>
      <c r="T98" s="3">
        <v>3746</v>
      </c>
    </row>
    <row r="99" spans="1:20" ht="12.75" customHeight="1">
      <c r="A99" s="4">
        <v>92</v>
      </c>
      <c r="B99" s="4">
        <v>79</v>
      </c>
      <c r="C99" s="4" t="s">
        <v>57</v>
      </c>
      <c r="D99" s="35">
        <v>1989</v>
      </c>
      <c r="E99" s="4" t="s">
        <v>9</v>
      </c>
      <c r="F99" s="36" t="s">
        <v>148</v>
      </c>
      <c r="G99" s="37" t="s">
        <v>506</v>
      </c>
      <c r="H99" s="4" t="str">
        <f t="shared" si="3"/>
        <v>М19</v>
      </c>
      <c r="I99" s="4">
        <v>45</v>
      </c>
      <c r="J99" s="4"/>
      <c r="K99" s="3" t="str">
        <f t="shared" si="4"/>
        <v>М19</v>
      </c>
      <c r="T99" s="3">
        <v>3619</v>
      </c>
    </row>
    <row r="100" spans="1:20" ht="12.75" customHeight="1">
      <c r="A100" s="4">
        <v>93</v>
      </c>
      <c r="B100" s="4">
        <v>9</v>
      </c>
      <c r="C100" s="4" t="s">
        <v>113</v>
      </c>
      <c r="D100" s="35">
        <v>1953</v>
      </c>
      <c r="E100" s="4" t="s">
        <v>9</v>
      </c>
      <c r="F100" s="36"/>
      <c r="G100" s="37" t="s">
        <v>507</v>
      </c>
      <c r="H100" s="4" t="str">
        <f t="shared" si="3"/>
        <v>М55</v>
      </c>
      <c r="I100" s="4">
        <v>11</v>
      </c>
      <c r="J100" s="4"/>
      <c r="K100" s="3">
        <f t="shared" si="4"/>
      </c>
      <c r="T100" s="3">
        <v>4615</v>
      </c>
    </row>
    <row r="101" spans="1:20" ht="12.75" customHeight="1">
      <c r="A101" s="4">
        <v>94</v>
      </c>
      <c r="B101" s="4">
        <v>21</v>
      </c>
      <c r="C101" s="4" t="s">
        <v>67</v>
      </c>
      <c r="D101" s="35">
        <v>1977</v>
      </c>
      <c r="E101" s="4" t="s">
        <v>16</v>
      </c>
      <c r="F101" s="36" t="s">
        <v>121</v>
      </c>
      <c r="G101" s="37" t="s">
        <v>508</v>
      </c>
      <c r="H101" s="4" t="str">
        <f t="shared" si="3"/>
        <v>М35</v>
      </c>
      <c r="I101" s="4">
        <v>10</v>
      </c>
      <c r="J101" s="4"/>
      <c r="K101" s="3" t="str">
        <f t="shared" si="4"/>
        <v>М35</v>
      </c>
      <c r="T101" s="3">
        <v>4445</v>
      </c>
    </row>
    <row r="102" spans="1:20" ht="12.75" customHeight="1">
      <c r="A102" s="4">
        <v>95</v>
      </c>
      <c r="B102" s="4">
        <v>42</v>
      </c>
      <c r="C102" s="4" t="s">
        <v>165</v>
      </c>
      <c r="D102" s="35">
        <v>1954</v>
      </c>
      <c r="E102" s="4" t="s">
        <v>166</v>
      </c>
      <c r="F102" s="36" t="s">
        <v>17</v>
      </c>
      <c r="G102" s="37" t="s">
        <v>509</v>
      </c>
      <c r="H102" s="4" t="str">
        <f t="shared" si="3"/>
        <v>М55</v>
      </c>
      <c r="I102" s="4">
        <v>12</v>
      </c>
      <c r="J102" s="34"/>
      <c r="K102" s="3">
        <f t="shared" si="4"/>
      </c>
      <c r="T102" s="3">
        <v>4631</v>
      </c>
    </row>
    <row r="103" spans="1:20" ht="12.75" customHeight="1">
      <c r="A103" s="4">
        <v>96</v>
      </c>
      <c r="B103" s="4">
        <v>129</v>
      </c>
      <c r="C103" s="4" t="s">
        <v>274</v>
      </c>
      <c r="D103" s="35">
        <v>1986</v>
      </c>
      <c r="E103" s="4" t="s">
        <v>9</v>
      </c>
      <c r="F103" s="36"/>
      <c r="G103" s="37" t="s">
        <v>510</v>
      </c>
      <c r="H103" s="4" t="str">
        <f t="shared" si="3"/>
        <v>М19</v>
      </c>
      <c r="I103" s="4">
        <v>46</v>
      </c>
      <c r="J103" s="4"/>
      <c r="K103" s="3" t="str">
        <f t="shared" si="4"/>
        <v>М19</v>
      </c>
      <c r="T103" s="3">
        <v>3603</v>
      </c>
    </row>
    <row r="104" spans="1:20" ht="12.75" customHeight="1">
      <c r="A104" s="4">
        <v>97</v>
      </c>
      <c r="B104" s="4">
        <v>39</v>
      </c>
      <c r="C104" s="4" t="s">
        <v>99</v>
      </c>
      <c r="D104" s="35">
        <v>1989</v>
      </c>
      <c r="E104" s="4" t="s">
        <v>100</v>
      </c>
      <c r="F104" s="36" t="s">
        <v>95</v>
      </c>
      <c r="G104" s="37" t="s">
        <v>511</v>
      </c>
      <c r="H104" s="4" t="str">
        <f aca="true" t="shared" si="5" ref="H104:H128">IF(AND(D104&gt;=1900,D104&lt;=1942),"М70",IF(AND(D104&gt;=1943,D104&lt;=1947),"М65",IF(AND(D104&gt;=1948,D104&lt;=1952),"М60",IF(AND(D104&gt;=1953,D104&lt;=1957),"М55",IF(AND(D104&gt;=1958,D104&lt;=1962),"М50",IF(AND(D104&gt;=1963,D104&lt;=1967),"М45",K104))))))</f>
        <v>М19</v>
      </c>
      <c r="I104" s="4">
        <v>47</v>
      </c>
      <c r="J104" s="4"/>
      <c r="K104" s="3" t="str">
        <f t="shared" si="4"/>
        <v>М19</v>
      </c>
      <c r="T104" s="3">
        <v>4058</v>
      </c>
    </row>
    <row r="105" spans="1:20" ht="12.75" customHeight="1">
      <c r="A105" s="4">
        <v>98</v>
      </c>
      <c r="B105" s="4">
        <v>7</v>
      </c>
      <c r="C105" s="4" t="s">
        <v>168</v>
      </c>
      <c r="D105" s="35">
        <v>1945</v>
      </c>
      <c r="E105" s="4" t="s">
        <v>9</v>
      </c>
      <c r="F105" s="36" t="s">
        <v>10</v>
      </c>
      <c r="G105" s="37" t="s">
        <v>512</v>
      </c>
      <c r="H105" s="4" t="str">
        <f t="shared" si="5"/>
        <v>М65</v>
      </c>
      <c r="I105" s="4">
        <v>1</v>
      </c>
      <c r="J105" s="4"/>
      <c r="K105" s="3">
        <f t="shared" si="4"/>
      </c>
      <c r="T105" s="3">
        <v>4107</v>
      </c>
    </row>
    <row r="106" spans="1:20" ht="12.75" customHeight="1">
      <c r="A106" s="4">
        <v>99</v>
      </c>
      <c r="B106" s="4">
        <v>30</v>
      </c>
      <c r="C106" s="4" t="s">
        <v>58</v>
      </c>
      <c r="D106" s="35">
        <v>1969</v>
      </c>
      <c r="E106" s="4" t="s">
        <v>16</v>
      </c>
      <c r="F106" s="36"/>
      <c r="G106" s="37" t="s">
        <v>513</v>
      </c>
      <c r="H106" s="4" t="str">
        <f t="shared" si="5"/>
        <v>М40</v>
      </c>
      <c r="I106" s="4">
        <v>11</v>
      </c>
      <c r="J106" s="4"/>
      <c r="K106" s="3" t="str">
        <f t="shared" si="4"/>
        <v>М40</v>
      </c>
      <c r="T106" s="3">
        <v>3806</v>
      </c>
    </row>
    <row r="107" spans="1:20" ht="12.75" customHeight="1">
      <c r="A107" s="4">
        <v>100</v>
      </c>
      <c r="B107" s="4">
        <v>97</v>
      </c>
      <c r="C107" s="4" t="s">
        <v>294</v>
      </c>
      <c r="D107" s="35">
        <v>1983</v>
      </c>
      <c r="E107" s="4" t="s">
        <v>166</v>
      </c>
      <c r="F107" s="36"/>
      <c r="G107" s="37" t="s">
        <v>537</v>
      </c>
      <c r="H107" s="4" t="str">
        <f t="shared" si="5"/>
        <v>М19</v>
      </c>
      <c r="I107" s="4">
        <v>48</v>
      </c>
      <c r="J107" s="4"/>
      <c r="K107" s="3" t="str">
        <f t="shared" si="4"/>
        <v>М19</v>
      </c>
      <c r="T107" s="3">
        <v>4528</v>
      </c>
    </row>
    <row r="108" spans="1:20" ht="12.75" customHeight="1">
      <c r="A108" s="4">
        <v>101</v>
      </c>
      <c r="B108" s="4">
        <v>58</v>
      </c>
      <c r="C108" s="4" t="s">
        <v>317</v>
      </c>
      <c r="D108" s="35">
        <v>1954</v>
      </c>
      <c r="E108" s="4" t="s">
        <v>97</v>
      </c>
      <c r="F108" s="36"/>
      <c r="G108" s="37" t="s">
        <v>539</v>
      </c>
      <c r="H108" s="4" t="str">
        <f t="shared" si="5"/>
        <v>М55</v>
      </c>
      <c r="I108" s="4">
        <v>13</v>
      </c>
      <c r="J108" s="34"/>
      <c r="K108" s="3">
        <f t="shared" si="4"/>
      </c>
      <c r="T108" s="3">
        <v>3966</v>
      </c>
    </row>
    <row r="109" spans="1:20" ht="12.75" customHeight="1">
      <c r="A109" s="4">
        <v>102</v>
      </c>
      <c r="B109" s="4">
        <v>116</v>
      </c>
      <c r="C109" s="4" t="s">
        <v>277</v>
      </c>
      <c r="D109" s="35">
        <v>1944</v>
      </c>
      <c r="E109" s="4" t="s">
        <v>9</v>
      </c>
      <c r="F109" s="36" t="s">
        <v>10</v>
      </c>
      <c r="G109" s="37" t="s">
        <v>540</v>
      </c>
      <c r="H109" s="4" t="str">
        <f t="shared" si="5"/>
        <v>М65</v>
      </c>
      <c r="I109" s="4">
        <v>2</v>
      </c>
      <c r="J109" s="4"/>
      <c r="K109" s="3">
        <f t="shared" si="4"/>
      </c>
      <c r="T109" s="3">
        <v>4233</v>
      </c>
    </row>
    <row r="110" spans="1:20" ht="12.75" customHeight="1">
      <c r="A110" s="4">
        <v>103</v>
      </c>
      <c r="B110" s="4">
        <v>121</v>
      </c>
      <c r="C110" s="4" t="s">
        <v>14</v>
      </c>
      <c r="D110" s="35">
        <v>1959</v>
      </c>
      <c r="E110" s="4"/>
      <c r="F110" s="36" t="s">
        <v>15</v>
      </c>
      <c r="G110" s="37" t="s">
        <v>541</v>
      </c>
      <c r="H110" s="4" t="str">
        <f t="shared" si="5"/>
        <v>М50</v>
      </c>
      <c r="I110" s="4">
        <v>11</v>
      </c>
      <c r="J110" s="34"/>
      <c r="K110" s="3">
        <f t="shared" si="4"/>
      </c>
      <c r="T110" s="3">
        <v>3172</v>
      </c>
    </row>
    <row r="111" spans="1:20" ht="12.75" customHeight="1">
      <c r="A111" s="4">
        <v>104</v>
      </c>
      <c r="B111" s="4">
        <v>23</v>
      </c>
      <c r="C111" s="4" t="s">
        <v>69</v>
      </c>
      <c r="D111" s="35">
        <v>1957</v>
      </c>
      <c r="E111" s="4" t="s">
        <v>16</v>
      </c>
      <c r="F111" s="36" t="s">
        <v>121</v>
      </c>
      <c r="G111" s="37" t="s">
        <v>542</v>
      </c>
      <c r="H111" s="4" t="str">
        <f t="shared" si="5"/>
        <v>М55</v>
      </c>
      <c r="I111" s="4">
        <v>14</v>
      </c>
      <c r="J111" s="34"/>
      <c r="K111" s="3">
        <f t="shared" si="4"/>
      </c>
      <c r="T111" s="3">
        <v>3751</v>
      </c>
    </row>
    <row r="112" spans="1:20" ht="12.75" customHeight="1">
      <c r="A112" s="4">
        <v>105</v>
      </c>
      <c r="B112" s="4">
        <v>22</v>
      </c>
      <c r="C112" s="4" t="s">
        <v>68</v>
      </c>
      <c r="D112" s="35">
        <v>1953</v>
      </c>
      <c r="E112" s="4" t="s">
        <v>16</v>
      </c>
      <c r="F112" s="36" t="s">
        <v>121</v>
      </c>
      <c r="G112" s="37" t="s">
        <v>542</v>
      </c>
      <c r="H112" s="4" t="str">
        <f t="shared" si="5"/>
        <v>М55</v>
      </c>
      <c r="I112" s="4">
        <v>15</v>
      </c>
      <c r="J112" s="4"/>
      <c r="K112" s="3">
        <f t="shared" si="4"/>
      </c>
      <c r="T112" s="3">
        <v>3633</v>
      </c>
    </row>
    <row r="113" spans="1:20" ht="12.75" customHeight="1">
      <c r="A113" s="4">
        <v>106</v>
      </c>
      <c r="B113" s="4">
        <v>118</v>
      </c>
      <c r="C113" s="4" t="s">
        <v>279</v>
      </c>
      <c r="D113" s="35">
        <v>1963</v>
      </c>
      <c r="E113" s="4" t="s">
        <v>280</v>
      </c>
      <c r="F113" s="36"/>
      <c r="G113" s="37" t="s">
        <v>543</v>
      </c>
      <c r="H113" s="4" t="str">
        <f t="shared" si="5"/>
        <v>М45</v>
      </c>
      <c r="I113" s="4">
        <v>6</v>
      </c>
      <c r="J113" s="4"/>
      <c r="K113" s="3">
        <f t="shared" si="4"/>
      </c>
      <c r="T113" s="3">
        <v>4739</v>
      </c>
    </row>
    <row r="114" spans="1:20" ht="12.75" customHeight="1">
      <c r="A114" s="4">
        <v>107</v>
      </c>
      <c r="B114" s="4">
        <v>55</v>
      </c>
      <c r="C114" s="4" t="s">
        <v>61</v>
      </c>
      <c r="D114" s="35">
        <v>1965</v>
      </c>
      <c r="E114" s="4" t="s">
        <v>20</v>
      </c>
      <c r="F114" s="36" t="s">
        <v>17</v>
      </c>
      <c r="G114" s="37" t="s">
        <v>544</v>
      </c>
      <c r="H114" s="4" t="str">
        <f t="shared" si="5"/>
        <v>М45</v>
      </c>
      <c r="I114" s="4">
        <v>7</v>
      </c>
      <c r="J114" s="4"/>
      <c r="K114" s="3">
        <f t="shared" si="4"/>
      </c>
      <c r="T114" s="3">
        <v>4739</v>
      </c>
    </row>
    <row r="115" spans="1:20" ht="12.75" customHeight="1">
      <c r="A115" s="4">
        <v>108</v>
      </c>
      <c r="B115" s="4">
        <v>56</v>
      </c>
      <c r="C115" s="4" t="s">
        <v>315</v>
      </c>
      <c r="D115" s="35">
        <v>1964</v>
      </c>
      <c r="E115" s="4"/>
      <c r="F115" s="36" t="s">
        <v>17</v>
      </c>
      <c r="G115" s="37" t="s">
        <v>546</v>
      </c>
      <c r="H115" s="4" t="str">
        <f t="shared" si="5"/>
        <v>М45</v>
      </c>
      <c r="I115" s="4">
        <v>8</v>
      </c>
      <c r="J115" s="34"/>
      <c r="K115" s="3">
        <f t="shared" si="4"/>
      </c>
      <c r="T115" s="3">
        <v>5545</v>
      </c>
    </row>
    <row r="116" spans="1:20" ht="12.75" customHeight="1">
      <c r="A116" s="4">
        <v>109</v>
      </c>
      <c r="B116" s="4">
        <v>106</v>
      </c>
      <c r="C116" s="4" t="s">
        <v>287</v>
      </c>
      <c r="D116" s="35">
        <v>1973</v>
      </c>
      <c r="E116" s="4" t="s">
        <v>9</v>
      </c>
      <c r="F116" s="36"/>
      <c r="G116" s="37" t="s">
        <v>547</v>
      </c>
      <c r="H116" s="4" t="str">
        <f t="shared" si="5"/>
        <v>М35</v>
      </c>
      <c r="I116" s="4">
        <v>11</v>
      </c>
      <c r="J116" s="4"/>
      <c r="K116" s="3" t="str">
        <f t="shared" si="4"/>
        <v>М35</v>
      </c>
      <c r="T116" s="3">
        <v>5079</v>
      </c>
    </row>
    <row r="117" spans="1:20" ht="12.75" customHeight="1">
      <c r="A117" s="4">
        <v>110</v>
      </c>
      <c r="B117" s="4">
        <v>73</v>
      </c>
      <c r="C117" s="4" t="s">
        <v>301</v>
      </c>
      <c r="D117" s="35">
        <v>1945</v>
      </c>
      <c r="E117" s="4" t="s">
        <v>9</v>
      </c>
      <c r="F117" s="36" t="s">
        <v>10</v>
      </c>
      <c r="G117" s="37" t="s">
        <v>548</v>
      </c>
      <c r="H117" s="4" t="str">
        <f t="shared" si="5"/>
        <v>М65</v>
      </c>
      <c r="I117" s="4">
        <v>3</v>
      </c>
      <c r="J117" s="4"/>
      <c r="K117" s="3">
        <f t="shared" si="4"/>
      </c>
      <c r="T117" s="3">
        <v>4767</v>
      </c>
    </row>
    <row r="118" spans="1:20" ht="12.75" customHeight="1">
      <c r="A118" s="4">
        <v>111</v>
      </c>
      <c r="B118" s="4">
        <v>75</v>
      </c>
      <c r="C118" s="4" t="s">
        <v>149</v>
      </c>
      <c r="D118" s="35">
        <v>1937</v>
      </c>
      <c r="E118" s="4" t="s">
        <v>9</v>
      </c>
      <c r="F118" s="36" t="s">
        <v>10</v>
      </c>
      <c r="G118" s="37" t="s">
        <v>549</v>
      </c>
      <c r="H118" s="4" t="str">
        <f t="shared" si="5"/>
        <v>М70</v>
      </c>
      <c r="I118" s="4">
        <v>1</v>
      </c>
      <c r="J118" s="4"/>
      <c r="K118" s="3">
        <f t="shared" si="4"/>
      </c>
      <c r="T118" s="3">
        <v>6162</v>
      </c>
    </row>
    <row r="119" spans="1:20" ht="12.75" customHeight="1">
      <c r="A119" s="4">
        <v>112</v>
      </c>
      <c r="B119" s="4">
        <v>132</v>
      </c>
      <c r="C119" s="4" t="s">
        <v>327</v>
      </c>
      <c r="D119" s="35">
        <v>1957</v>
      </c>
      <c r="E119" s="4" t="s">
        <v>328</v>
      </c>
      <c r="F119" s="36"/>
      <c r="G119" s="37" t="s">
        <v>550</v>
      </c>
      <c r="H119" s="4" t="str">
        <f t="shared" si="5"/>
        <v>М55</v>
      </c>
      <c r="I119" s="4">
        <v>16</v>
      </c>
      <c r="J119" s="34"/>
      <c r="K119" s="3">
        <f t="shared" si="4"/>
      </c>
      <c r="T119" s="3">
        <v>4686</v>
      </c>
    </row>
    <row r="120" spans="1:20" ht="12.75" customHeight="1">
      <c r="A120" s="4">
        <v>113</v>
      </c>
      <c r="B120" s="4">
        <v>82</v>
      </c>
      <c r="C120" s="4" t="s">
        <v>146</v>
      </c>
      <c r="D120" s="35">
        <v>1960</v>
      </c>
      <c r="E120" s="4" t="s">
        <v>92</v>
      </c>
      <c r="F120" s="36"/>
      <c r="G120" s="37" t="s">
        <v>551</v>
      </c>
      <c r="H120" s="4" t="str">
        <f t="shared" si="5"/>
        <v>М50</v>
      </c>
      <c r="I120" s="4">
        <v>12</v>
      </c>
      <c r="J120" s="4"/>
      <c r="K120" s="3">
        <f t="shared" si="4"/>
      </c>
      <c r="T120" s="3">
        <v>4765</v>
      </c>
    </row>
    <row r="121" spans="1:20" ht="12.75" customHeight="1">
      <c r="A121" s="4">
        <v>114</v>
      </c>
      <c r="B121" s="4">
        <v>78</v>
      </c>
      <c r="C121" s="4" t="s">
        <v>303</v>
      </c>
      <c r="D121" s="35">
        <v>1960</v>
      </c>
      <c r="E121" s="4" t="s">
        <v>9</v>
      </c>
      <c r="F121" s="36" t="s">
        <v>25</v>
      </c>
      <c r="G121" s="37" t="s">
        <v>535</v>
      </c>
      <c r="H121" s="4" t="str">
        <f t="shared" si="5"/>
        <v>М50</v>
      </c>
      <c r="I121" s="4">
        <v>13</v>
      </c>
      <c r="J121" s="4"/>
      <c r="K121" s="3">
        <f t="shared" si="4"/>
      </c>
      <c r="T121" s="3">
        <v>4949</v>
      </c>
    </row>
    <row r="122" spans="1:20" ht="12.75" customHeight="1">
      <c r="A122" s="4">
        <v>115</v>
      </c>
      <c r="B122" s="4">
        <v>44</v>
      </c>
      <c r="C122" s="4" t="s">
        <v>52</v>
      </c>
      <c r="D122" s="35">
        <v>1937</v>
      </c>
      <c r="E122" s="4" t="s">
        <v>9</v>
      </c>
      <c r="F122" s="36" t="s">
        <v>10</v>
      </c>
      <c r="G122" s="37" t="s">
        <v>534</v>
      </c>
      <c r="H122" s="4" t="str">
        <f t="shared" si="5"/>
        <v>М70</v>
      </c>
      <c r="I122" s="4">
        <v>2</v>
      </c>
      <c r="J122" s="34"/>
      <c r="K122" s="3">
        <f t="shared" si="4"/>
      </c>
      <c r="T122" s="3">
        <v>4146</v>
      </c>
    </row>
    <row r="123" spans="1:20" ht="12.75" customHeight="1">
      <c r="A123" s="4">
        <v>116</v>
      </c>
      <c r="B123" s="4">
        <v>45</v>
      </c>
      <c r="C123" s="4" t="s">
        <v>156</v>
      </c>
      <c r="D123" s="35">
        <v>1983</v>
      </c>
      <c r="E123" s="4" t="s">
        <v>9</v>
      </c>
      <c r="F123" s="36" t="s">
        <v>10</v>
      </c>
      <c r="G123" s="37" t="s">
        <v>536</v>
      </c>
      <c r="H123" s="4" t="str">
        <f t="shared" si="5"/>
        <v>М19</v>
      </c>
      <c r="I123" s="4">
        <v>49</v>
      </c>
      <c r="J123" s="4"/>
      <c r="K123" s="3" t="str">
        <f t="shared" si="4"/>
        <v>М19</v>
      </c>
      <c r="T123" s="3">
        <v>4667</v>
      </c>
    </row>
    <row r="124" spans="2:20" ht="12.75" customHeight="1">
      <c r="B124" s="4">
        <v>8</v>
      </c>
      <c r="C124" s="4" t="s">
        <v>106</v>
      </c>
      <c r="D124" s="35">
        <v>1960</v>
      </c>
      <c r="E124" s="4" t="s">
        <v>9</v>
      </c>
      <c r="F124" s="36"/>
      <c r="G124" s="37" t="s">
        <v>417</v>
      </c>
      <c r="H124" s="4" t="str">
        <f t="shared" si="5"/>
        <v>М50</v>
      </c>
      <c r="I124" s="4"/>
      <c r="J124" s="4"/>
      <c r="K124" s="3">
        <f t="shared" si="4"/>
      </c>
      <c r="T124" s="3">
        <v>4916</v>
      </c>
    </row>
    <row r="125" spans="2:20" ht="12.75" customHeight="1">
      <c r="B125" s="4">
        <v>25</v>
      </c>
      <c r="C125" s="4" t="s">
        <v>41</v>
      </c>
      <c r="D125" s="35">
        <v>1960</v>
      </c>
      <c r="E125" s="4" t="s">
        <v>16</v>
      </c>
      <c r="F125" s="36" t="s">
        <v>17</v>
      </c>
      <c r="G125" s="37" t="s">
        <v>417</v>
      </c>
      <c r="H125" s="4" t="str">
        <f t="shared" si="5"/>
        <v>М50</v>
      </c>
      <c r="I125" s="4"/>
      <c r="J125" s="34"/>
      <c r="K125" s="3">
        <f t="shared" si="4"/>
      </c>
      <c r="T125" s="3">
        <v>4680</v>
      </c>
    </row>
    <row r="126" spans="2:20" ht="12.75" customHeight="1">
      <c r="B126" s="4">
        <v>94</v>
      </c>
      <c r="C126" s="4" t="s">
        <v>291</v>
      </c>
      <c r="D126" s="35">
        <v>1949</v>
      </c>
      <c r="E126" s="4" t="s">
        <v>181</v>
      </c>
      <c r="F126" s="36"/>
      <c r="G126" s="37" t="s">
        <v>417</v>
      </c>
      <c r="H126" s="4" t="str">
        <f t="shared" si="5"/>
        <v>М60</v>
      </c>
      <c r="I126" s="4"/>
      <c r="J126" s="4"/>
      <c r="K126" s="3">
        <f t="shared" si="4"/>
      </c>
      <c r="T126" s="3">
        <v>4689</v>
      </c>
    </row>
    <row r="127" spans="2:20" ht="12.75" customHeight="1">
      <c r="B127" s="4">
        <v>92</v>
      </c>
      <c r="C127" s="4" t="s">
        <v>307</v>
      </c>
      <c r="D127" s="35">
        <v>1962</v>
      </c>
      <c r="E127" s="4" t="s">
        <v>9</v>
      </c>
      <c r="F127" s="36" t="s">
        <v>10</v>
      </c>
      <c r="G127" s="37" t="s">
        <v>417</v>
      </c>
      <c r="H127" s="4" t="str">
        <f t="shared" si="5"/>
        <v>М50</v>
      </c>
      <c r="I127" s="4"/>
      <c r="J127" s="4"/>
      <c r="K127" s="3">
        <f t="shared" si="4"/>
      </c>
      <c r="T127" s="3">
        <v>5391</v>
      </c>
    </row>
    <row r="128" spans="8:11" ht="12.75" customHeight="1">
      <c r="H128" s="15">
        <f t="shared" si="5"/>
      </c>
      <c r="K128" s="3">
        <f t="shared" si="4"/>
      </c>
    </row>
  </sheetData>
  <sheetProtection/>
  <autoFilter ref="A6:J128">
    <sortState ref="A7:J128">
      <sortCondition sortBy="value" ref="B7:B128"/>
    </sortState>
  </autoFilter>
  <mergeCells count="13">
    <mergeCell ref="D6:D7"/>
    <mergeCell ref="G6:G7"/>
    <mergeCell ref="H6:H7"/>
    <mergeCell ref="A1:I1"/>
    <mergeCell ref="A2:H2"/>
    <mergeCell ref="A3:I3"/>
    <mergeCell ref="A4:I4"/>
    <mergeCell ref="I6:I7"/>
    <mergeCell ref="E6:E7"/>
    <mergeCell ref="F6:F7"/>
    <mergeCell ref="A6:A7"/>
    <mergeCell ref="B6:B7"/>
    <mergeCell ref="C6:C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showGridLines="0" zoomScale="130" zoomScaleNormal="130" zoomScalePageLayoutView="0" workbookViewId="0" topLeftCell="A1">
      <selection activeCell="L1" sqref="L1:CS16384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14.625" style="11" customWidth="1"/>
    <col min="6" max="6" width="18.625" style="13" customWidth="1"/>
    <col min="7" max="7" width="6.375" style="14" customWidth="1"/>
    <col min="8" max="8" width="5.625" style="12" customWidth="1"/>
    <col min="9" max="9" width="3.875" style="15" customWidth="1"/>
    <col min="10" max="10" width="9.125" style="3" customWidth="1"/>
    <col min="11" max="11" width="9.125" style="3" hidden="1" customWidth="1"/>
    <col min="12" max="16384" width="9.125" style="3" customWidth="1"/>
  </cols>
  <sheetData>
    <row r="1" spans="1:9" ht="20.25" customHeight="1">
      <c r="A1" s="63" t="s">
        <v>554</v>
      </c>
      <c r="B1" s="63"/>
      <c r="C1" s="63"/>
      <c r="D1" s="63"/>
      <c r="E1" s="63"/>
      <c r="F1" s="63"/>
      <c r="G1" s="63"/>
      <c r="H1" s="63"/>
      <c r="I1" s="63"/>
    </row>
    <row r="2" spans="1:9" ht="18" customHeight="1">
      <c r="A2" s="64" t="s">
        <v>87</v>
      </c>
      <c r="B2" s="64"/>
      <c r="C2" s="64"/>
      <c r="D2" s="64"/>
      <c r="E2" s="64"/>
      <c r="F2" s="64"/>
      <c r="G2" s="64"/>
      <c r="H2" s="64"/>
      <c r="I2" s="64"/>
    </row>
    <row r="3" spans="1:9" ht="22.5" customHeight="1">
      <c r="A3" s="65" t="s">
        <v>589</v>
      </c>
      <c r="B3" s="65"/>
      <c r="C3" s="65"/>
      <c r="D3" s="65"/>
      <c r="E3" s="65"/>
      <c r="F3" s="65"/>
      <c r="G3" s="65"/>
      <c r="H3" s="65"/>
      <c r="I3" s="65"/>
    </row>
    <row r="4" spans="1:9" ht="17.25" customHeight="1">
      <c r="A4" s="58" t="s">
        <v>89</v>
      </c>
      <c r="B4" s="58"/>
      <c r="C4" s="58"/>
      <c r="D4" s="58"/>
      <c r="E4" s="58"/>
      <c r="F4" s="58"/>
      <c r="G4" s="58"/>
      <c r="H4" s="58"/>
      <c r="I4" s="58"/>
    </row>
    <row r="5" spans="1:9" s="7" customFormat="1" ht="13.5" customHeight="1">
      <c r="A5" s="6"/>
      <c r="C5" s="1"/>
      <c r="D5" s="1"/>
      <c r="E5" s="1"/>
      <c r="F5" s="1"/>
      <c r="G5" s="1"/>
      <c r="H5" s="1"/>
      <c r="I5" s="33"/>
    </row>
    <row r="6" spans="1:9" s="8" customFormat="1" ht="7.5" customHeight="1">
      <c r="A6" s="70" t="s">
        <v>0</v>
      </c>
      <c r="B6" s="70" t="s">
        <v>1</v>
      </c>
      <c r="C6" s="70" t="s">
        <v>2</v>
      </c>
      <c r="D6" s="68" t="s">
        <v>3</v>
      </c>
      <c r="E6" s="68" t="s">
        <v>4</v>
      </c>
      <c r="F6" s="68" t="s">
        <v>5</v>
      </c>
      <c r="G6" s="66" t="s">
        <v>6</v>
      </c>
      <c r="H6" s="66" t="s">
        <v>7</v>
      </c>
      <c r="I6" s="66" t="s">
        <v>8</v>
      </c>
    </row>
    <row r="7" spans="1:9" s="8" customFormat="1" ht="7.5" customHeight="1">
      <c r="A7" s="71"/>
      <c r="B7" s="71"/>
      <c r="C7" s="71"/>
      <c r="D7" s="69"/>
      <c r="E7" s="69"/>
      <c r="F7" s="69"/>
      <c r="G7" s="67"/>
      <c r="H7" s="67"/>
      <c r="I7" s="67"/>
    </row>
    <row r="8" spans="2:11" ht="12.75" customHeight="1">
      <c r="B8" s="18">
        <v>84</v>
      </c>
      <c r="C8" s="22" t="s">
        <v>50</v>
      </c>
      <c r="D8" s="23">
        <v>1992</v>
      </c>
      <c r="E8" s="24" t="s">
        <v>9</v>
      </c>
      <c r="F8" s="25" t="s">
        <v>28</v>
      </c>
      <c r="G8" s="26" t="s">
        <v>467</v>
      </c>
      <c r="H8" s="24"/>
      <c r="I8" s="24"/>
      <c r="J8" s="4"/>
      <c r="K8" s="3" t="str">
        <f>IF(AND(D8&gt;=1968,D8&lt;=1972),"М40",IF(AND(D8&gt;=1973,D8&lt;=1977),"М35",IF(AND(D8&gt;=1978,D8&lt;=1993),"М19","")))</f>
        <v>М19</v>
      </c>
    </row>
    <row r="9" spans="2:11" ht="12.75" customHeight="1">
      <c r="B9" s="18">
        <v>68</v>
      </c>
      <c r="C9" s="22" t="s">
        <v>297</v>
      </c>
      <c r="D9" s="23">
        <v>1986</v>
      </c>
      <c r="E9" s="24" t="s">
        <v>9</v>
      </c>
      <c r="F9" s="25" t="s">
        <v>28</v>
      </c>
      <c r="G9" s="26" t="s">
        <v>538</v>
      </c>
      <c r="H9" s="4"/>
      <c r="I9" s="4"/>
      <c r="J9" s="34"/>
      <c r="K9" s="3" t="str">
        <f>IF(AND(D9&gt;=1968,D9&lt;=1972),"М40",IF(AND(D9&gt;=1973,D9&lt;=1977),"М35",IF(AND(D9&gt;=1978,D9&lt;=1993),"М19","")))</f>
        <v>М19</v>
      </c>
    </row>
    <row r="10" spans="2:11" ht="12.75" customHeight="1">
      <c r="B10" s="4">
        <v>54</v>
      </c>
      <c r="C10" s="54" t="s">
        <v>588</v>
      </c>
      <c r="D10" s="35">
        <v>1074</v>
      </c>
      <c r="E10" s="4"/>
      <c r="F10" s="36" t="s">
        <v>17</v>
      </c>
      <c r="G10" s="26" t="s">
        <v>544</v>
      </c>
      <c r="H10" s="4"/>
      <c r="I10" s="4"/>
      <c r="J10" s="34"/>
      <c r="K10" s="3">
        <f>IF(AND(D10&gt;=1968,D10&lt;=1972),"М40",IF(AND(D10&gt;=1973,D10&lt;=1977),"М35",IF(AND(D10&gt;=1978,D10&lt;=1993),"М19","")))</f>
      </c>
    </row>
    <row r="11" spans="2:11" ht="12.75" customHeight="1">
      <c r="B11" s="18">
        <v>74</v>
      </c>
      <c r="C11" s="22" t="s">
        <v>272</v>
      </c>
      <c r="D11" s="23">
        <v>1946</v>
      </c>
      <c r="E11" s="24" t="s">
        <v>9</v>
      </c>
      <c r="F11" s="25"/>
      <c r="G11" s="26" t="s">
        <v>552</v>
      </c>
      <c r="H11" s="4"/>
      <c r="I11" s="4"/>
      <c r="J11" s="4"/>
      <c r="K11" s="3">
        <f>IF(AND(D11&gt;=1968,D11&lt;=1972),"М40",IF(AND(D11&gt;=1973,D11&lt;=1977),"М35",IF(AND(D11&gt;=1978,D11&lt;=1993),"М19","")))</f>
      </c>
    </row>
  </sheetData>
  <sheetProtection/>
  <autoFilter ref="A6:J11">
    <sortState ref="A7:J11">
      <sortCondition sortBy="value" ref="B7:B11"/>
    </sortState>
  </autoFilter>
  <mergeCells count="13">
    <mergeCell ref="D6:D7"/>
    <mergeCell ref="E6:E7"/>
    <mergeCell ref="F6:F7"/>
    <mergeCell ref="G6:G7"/>
    <mergeCell ref="H6:H7"/>
    <mergeCell ref="I6:I7"/>
    <mergeCell ref="A1:I1"/>
    <mergeCell ref="A3:I3"/>
    <mergeCell ref="A4:I4"/>
    <mergeCell ref="A2:I2"/>
    <mergeCell ref="A6:A7"/>
    <mergeCell ref="B6:B7"/>
    <mergeCell ref="C6:C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="145" zoomScaleNormal="145" zoomScalePageLayoutView="0" workbookViewId="0" topLeftCell="A1">
      <selection activeCell="E12" sqref="E12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9" customWidth="1"/>
    <col min="4" max="4" width="4.25390625" style="10" customWidth="1"/>
    <col min="5" max="5" width="14.625" style="11" customWidth="1"/>
    <col min="6" max="6" width="18.625" style="13" customWidth="1"/>
    <col min="7" max="7" width="6.375" style="14" customWidth="1"/>
    <col min="8" max="8" width="5.625" style="12" customWidth="1"/>
    <col min="9" max="9" width="3.875" style="15" customWidth="1"/>
    <col min="10" max="10" width="9.125" style="3" customWidth="1"/>
    <col min="11" max="11" width="9.125" style="3" hidden="1" customWidth="1"/>
    <col min="12" max="12" width="9.125" style="3" customWidth="1"/>
    <col min="13" max="36" width="0" style="3" hidden="1" customWidth="1"/>
    <col min="37" max="16384" width="9.125" style="3" customWidth="1"/>
  </cols>
  <sheetData>
    <row r="1" spans="1:9" ht="20.25" customHeight="1">
      <c r="A1" s="63" t="s">
        <v>554</v>
      </c>
      <c r="B1" s="63"/>
      <c r="C1" s="63"/>
      <c r="D1" s="63"/>
      <c r="E1" s="63"/>
      <c r="F1" s="63"/>
      <c r="G1" s="63"/>
      <c r="H1" s="63"/>
      <c r="I1" s="63"/>
    </row>
    <row r="2" spans="1:9" ht="18" customHeight="1">
      <c r="A2" s="64" t="s">
        <v>87</v>
      </c>
      <c r="B2" s="64"/>
      <c r="C2" s="64"/>
      <c r="D2" s="64"/>
      <c r="E2" s="64"/>
      <c r="F2" s="64"/>
      <c r="G2" s="64"/>
      <c r="H2" s="64"/>
      <c r="I2" s="5"/>
    </row>
    <row r="3" spans="1:9" ht="17.25" customHeight="1">
      <c r="A3" s="65" t="s">
        <v>585</v>
      </c>
      <c r="B3" s="65"/>
      <c r="C3" s="65"/>
      <c r="D3" s="65"/>
      <c r="E3" s="65"/>
      <c r="F3" s="65"/>
      <c r="G3" s="65"/>
      <c r="H3" s="65"/>
      <c r="I3" s="65"/>
    </row>
    <row r="4" spans="1:9" s="7" customFormat="1" ht="18" customHeight="1">
      <c r="A4" s="58" t="s">
        <v>89</v>
      </c>
      <c r="B4" s="58"/>
      <c r="C4" s="58"/>
      <c r="D4" s="58"/>
      <c r="E4" s="58"/>
      <c r="F4" s="58"/>
      <c r="G4" s="58"/>
      <c r="H4" s="58"/>
      <c r="I4" s="58"/>
    </row>
    <row r="5" spans="1:9" s="7" customFormat="1" ht="13.5" customHeight="1">
      <c r="A5" s="6"/>
      <c r="C5" s="1"/>
      <c r="D5" s="1"/>
      <c r="E5" s="1"/>
      <c r="F5" s="1"/>
      <c r="G5" s="1"/>
      <c r="H5" s="1"/>
      <c r="I5" s="33"/>
    </row>
    <row r="6" spans="1:9" s="8" customFormat="1" ht="7.5" customHeight="1">
      <c r="A6" s="70" t="s">
        <v>0</v>
      </c>
      <c r="B6" s="70" t="s">
        <v>1</v>
      </c>
      <c r="C6" s="70" t="s">
        <v>2</v>
      </c>
      <c r="D6" s="68" t="s">
        <v>3</v>
      </c>
      <c r="E6" s="68" t="s">
        <v>4</v>
      </c>
      <c r="F6" s="68" t="s">
        <v>5</v>
      </c>
      <c r="G6" s="66" t="s">
        <v>6</v>
      </c>
      <c r="H6" s="66" t="s">
        <v>7</v>
      </c>
      <c r="I6" s="66" t="s">
        <v>8</v>
      </c>
    </row>
    <row r="7" spans="1:9" s="8" customFormat="1" ht="7.5" customHeight="1">
      <c r="A7" s="71"/>
      <c r="B7" s="71"/>
      <c r="C7" s="71"/>
      <c r="D7" s="69"/>
      <c r="E7" s="69"/>
      <c r="F7" s="69"/>
      <c r="G7" s="67"/>
      <c r="H7" s="67"/>
      <c r="I7" s="67"/>
    </row>
    <row r="8" spans="2:20" ht="12.75" customHeight="1">
      <c r="B8" s="4">
        <v>1</v>
      </c>
      <c r="C8" s="4" t="s">
        <v>171</v>
      </c>
      <c r="D8" s="35">
        <v>1959</v>
      </c>
      <c r="E8" s="4" t="s">
        <v>20</v>
      </c>
      <c r="F8" s="36"/>
      <c r="G8" s="37" t="s">
        <v>590</v>
      </c>
      <c r="H8" s="15"/>
      <c r="J8" s="4"/>
      <c r="K8" s="3">
        <f>IF(AND(D8&gt;=1968,D8&lt;=1972),"М40",IF(AND(D8&gt;=1973,D8&lt;=1977),"М35",IF(AND(D8&gt;=1978,D8&lt;=1993),"М19","")))</f>
      </c>
      <c r="T8" s="3">
        <v>4985</v>
      </c>
    </row>
    <row r="9" spans="2:11" ht="12.75" customHeight="1">
      <c r="B9" s="4">
        <v>161</v>
      </c>
      <c r="C9" s="4" t="s">
        <v>271</v>
      </c>
      <c r="D9" s="35">
        <v>1966</v>
      </c>
      <c r="E9" s="4" t="s">
        <v>46</v>
      </c>
      <c r="F9" s="36"/>
      <c r="G9" s="37" t="s">
        <v>586</v>
      </c>
      <c r="H9" s="4"/>
      <c r="I9" s="4"/>
      <c r="J9" s="34"/>
      <c r="K9" s="3">
        <f>IF(AND(D9&gt;=1968,D9&lt;=1972),"М40",IF(AND(D9&gt;=1973,D9&lt;=1977),"М35",IF(AND(D9&gt;=1978,D9&lt;=1993),"М19","")))</f>
      </c>
    </row>
    <row r="10" spans="2:11" ht="12.75" customHeight="1">
      <c r="B10" s="4">
        <v>93</v>
      </c>
      <c r="C10" s="4" t="s">
        <v>33</v>
      </c>
      <c r="D10" s="35">
        <v>1954</v>
      </c>
      <c r="E10" s="4" t="s">
        <v>21</v>
      </c>
      <c r="F10" s="36" t="s">
        <v>31</v>
      </c>
      <c r="G10" s="37" t="s">
        <v>591</v>
      </c>
      <c r="I10" s="4"/>
      <c r="K10" s="3">
        <f>IF(AND(D10&gt;=1968,D10&lt;=1972),"М40",IF(AND(D10&gt;=1973,D10&lt;=1977),"М35",IF(AND(D10&gt;=1978,D10&lt;=1993),"М19","")))</f>
      </c>
    </row>
    <row r="11" spans="2:8" ht="12.75" customHeight="1">
      <c r="B11" s="4">
        <v>163</v>
      </c>
      <c r="C11" s="4" t="s">
        <v>32</v>
      </c>
      <c r="D11" s="35">
        <v>1954</v>
      </c>
      <c r="E11" s="4" t="s">
        <v>22</v>
      </c>
      <c r="F11" s="36"/>
      <c r="G11" s="37" t="s">
        <v>587</v>
      </c>
      <c r="H11" s="4"/>
    </row>
  </sheetData>
  <sheetProtection/>
  <autoFilter ref="A6:J10">
    <sortState ref="A7:J11">
      <sortCondition sortBy="value" ref="B7:B11"/>
    </sortState>
  </autoFilter>
  <mergeCells count="13">
    <mergeCell ref="D6:D7"/>
    <mergeCell ref="E6:E7"/>
    <mergeCell ref="F6:F7"/>
    <mergeCell ref="G6:G7"/>
    <mergeCell ref="H6:H7"/>
    <mergeCell ref="I6:I7"/>
    <mergeCell ref="A1:I1"/>
    <mergeCell ref="A2:H2"/>
    <mergeCell ref="A3:I3"/>
    <mergeCell ref="A4:I4"/>
    <mergeCell ref="A6:A7"/>
    <mergeCell ref="B6:B7"/>
    <mergeCell ref="C6:C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="130" zoomScaleNormal="130" zoomScalePageLayoutView="0" workbookViewId="0" topLeftCell="A4">
      <selection activeCell="I30" sqref="I30"/>
    </sheetView>
  </sheetViews>
  <sheetFormatPr defaultColWidth="9.00390625" defaultRowHeight="12.75" customHeight="1"/>
  <cols>
    <col min="1" max="1" width="4.25390625" style="18" customWidth="1"/>
    <col min="2" max="2" width="4.375" style="16" customWidth="1"/>
    <col min="3" max="3" width="21.625" style="27" customWidth="1"/>
    <col min="4" max="4" width="4.25390625" style="23" customWidth="1"/>
    <col min="5" max="5" width="14.625" style="22" customWidth="1"/>
    <col min="6" max="6" width="18.625" style="28" customWidth="1"/>
    <col min="7" max="7" width="6.375" style="29" customWidth="1"/>
    <col min="8" max="8" width="5.625" style="30" customWidth="1"/>
    <col min="9" max="9" width="3.875" style="30" customWidth="1"/>
    <col min="10" max="10" width="9.125" style="17" customWidth="1"/>
    <col min="11" max="11" width="0" style="17" hidden="1" customWidth="1"/>
    <col min="12" max="12" width="9.125" style="17" customWidth="1"/>
    <col min="13" max="33" width="0" style="17" hidden="1" customWidth="1"/>
    <col min="34" max="16384" width="9.125" style="17" customWidth="1"/>
  </cols>
  <sheetData>
    <row r="1" spans="1:10" ht="20.25" customHeight="1">
      <c r="A1" s="63" t="s">
        <v>554</v>
      </c>
      <c r="B1" s="63"/>
      <c r="C1" s="63"/>
      <c r="D1" s="63"/>
      <c r="E1" s="63"/>
      <c r="F1" s="63"/>
      <c r="G1" s="63"/>
      <c r="H1" s="63"/>
      <c r="I1" s="63"/>
      <c r="J1" s="50"/>
    </row>
    <row r="2" spans="1:10" ht="18" customHeight="1">
      <c r="A2" s="64" t="s">
        <v>87</v>
      </c>
      <c r="B2" s="64"/>
      <c r="C2" s="64"/>
      <c r="D2" s="64"/>
      <c r="E2" s="64"/>
      <c r="F2" s="64"/>
      <c r="G2" s="64"/>
      <c r="H2" s="64"/>
      <c r="I2" s="64"/>
      <c r="J2" s="51"/>
    </row>
    <row r="3" spans="1:10" ht="22.5" customHeight="1">
      <c r="A3" s="65" t="s">
        <v>584</v>
      </c>
      <c r="B3" s="65"/>
      <c r="C3" s="65"/>
      <c r="D3" s="65"/>
      <c r="E3" s="65"/>
      <c r="F3" s="65"/>
      <c r="G3" s="65"/>
      <c r="H3" s="65"/>
      <c r="I3" s="65"/>
      <c r="J3" s="52"/>
    </row>
    <row r="4" spans="1:10" ht="17.25" customHeight="1">
      <c r="A4" s="58" t="s">
        <v>89</v>
      </c>
      <c r="B4" s="58"/>
      <c r="C4" s="58"/>
      <c r="D4" s="58"/>
      <c r="E4" s="58"/>
      <c r="F4" s="58"/>
      <c r="G4" s="58"/>
      <c r="H4" s="58"/>
      <c r="I4" s="58"/>
      <c r="J4" s="53"/>
    </row>
    <row r="5" spans="1:8" s="20" customFormat="1" ht="13.5" customHeight="1">
      <c r="A5" s="19"/>
      <c r="C5" s="1"/>
      <c r="D5" s="1"/>
      <c r="E5" s="1"/>
      <c r="F5" s="1"/>
      <c r="G5" s="1"/>
      <c r="H5" s="1"/>
    </row>
    <row r="6" spans="1:9" s="21" customFormat="1" ht="7.5" customHeight="1">
      <c r="A6" s="72" t="s">
        <v>0</v>
      </c>
      <c r="B6" s="72" t="s">
        <v>1</v>
      </c>
      <c r="C6" s="72" t="s">
        <v>2</v>
      </c>
      <c r="D6" s="74" t="s">
        <v>3</v>
      </c>
      <c r="E6" s="74" t="s">
        <v>4</v>
      </c>
      <c r="F6" s="74" t="s">
        <v>5</v>
      </c>
      <c r="G6" s="76" t="s">
        <v>6</v>
      </c>
      <c r="H6" s="76" t="s">
        <v>7</v>
      </c>
      <c r="I6" s="76" t="s">
        <v>8</v>
      </c>
    </row>
    <row r="7" spans="1:9" s="21" customFormat="1" ht="7.5" customHeight="1">
      <c r="A7" s="73"/>
      <c r="B7" s="73"/>
      <c r="C7" s="73"/>
      <c r="D7" s="75"/>
      <c r="E7" s="75"/>
      <c r="F7" s="75"/>
      <c r="G7" s="77"/>
      <c r="H7" s="77"/>
      <c r="I7" s="77"/>
    </row>
    <row r="8" spans="1:20" ht="12.75" customHeight="1">
      <c r="A8" s="18">
        <v>1</v>
      </c>
      <c r="B8" s="18">
        <v>176</v>
      </c>
      <c r="C8" s="22" t="s">
        <v>187</v>
      </c>
      <c r="D8" s="23">
        <v>1992</v>
      </c>
      <c r="E8" s="24" t="s">
        <v>9</v>
      </c>
      <c r="F8" s="25" t="s">
        <v>29</v>
      </c>
      <c r="G8" s="26" t="s">
        <v>410</v>
      </c>
      <c r="H8" s="24" t="str">
        <f aca="true" t="shared" si="0" ref="H8:H33">IF(AND(D8&gt;=1900,D8&lt;=1942),"Ж70",IF(AND(D8&gt;=1943,D8&lt;=1947),"Ж65",IF(AND(D8&gt;=1948,D8&lt;=1952),"Ж60",IF(AND(D8&gt;=1953,D8&lt;=1957),"Ж55",IF(AND(D8&gt;=1958,D8&lt;=1962),"Ж50",IF(AND(D8&gt;=1963,D8&lt;=1967),"Ж45",K8))))))</f>
        <v>Ж19</v>
      </c>
      <c r="I8" s="24">
        <v>1</v>
      </c>
      <c r="J8" s="24"/>
      <c r="K8" s="17" t="str">
        <f>IF(AND(D8&gt;=1968,D8&lt;=1972),"Ж40",IF(AND(D8&gt;=1973,D8&lt;=1977),"Ж35",IF(AND(D8&gt;=1978,D8&lt;=1993),"Ж19","")))</f>
        <v>Ж19</v>
      </c>
      <c r="T8" s="17">
        <v>2499</v>
      </c>
    </row>
    <row r="9" spans="1:11" ht="12.75" customHeight="1">
      <c r="A9" s="18">
        <v>2</v>
      </c>
      <c r="B9" s="18">
        <v>162</v>
      </c>
      <c r="C9" s="22" t="s">
        <v>126</v>
      </c>
      <c r="D9" s="23">
        <v>1973</v>
      </c>
      <c r="E9" s="24" t="s">
        <v>9</v>
      </c>
      <c r="F9" s="25"/>
      <c r="G9" s="26" t="s">
        <v>411</v>
      </c>
      <c r="H9" s="24" t="str">
        <f t="shared" si="0"/>
        <v>Ж35</v>
      </c>
      <c r="I9" s="24">
        <v>1</v>
      </c>
      <c r="J9" s="24"/>
      <c r="K9" s="17" t="str">
        <f aca="true" t="shared" si="1" ref="K9:K33">IF(AND(D9&gt;=1968,D9&lt;=1972),"Ж40",IF(AND(D9&gt;=1973,D9&lt;=1977),"Ж35",IF(AND(D9&gt;=1978,D9&lt;=1993),"Ж19","")))</f>
        <v>Ж35</v>
      </c>
    </row>
    <row r="10" spans="1:11" ht="12.75" customHeight="1">
      <c r="A10" s="18">
        <v>3</v>
      </c>
      <c r="B10" s="18">
        <v>172</v>
      </c>
      <c r="C10" s="22" t="s">
        <v>130</v>
      </c>
      <c r="D10" s="23">
        <v>1975</v>
      </c>
      <c r="E10" s="24" t="s">
        <v>131</v>
      </c>
      <c r="F10" s="25"/>
      <c r="G10" s="26" t="s">
        <v>412</v>
      </c>
      <c r="H10" s="24" t="str">
        <f t="shared" si="0"/>
        <v>Ж35</v>
      </c>
      <c r="I10" s="24">
        <v>2</v>
      </c>
      <c r="J10" s="24"/>
      <c r="K10" s="17" t="str">
        <f t="shared" si="1"/>
        <v>Ж35</v>
      </c>
    </row>
    <row r="11" spans="1:20" ht="12.75" customHeight="1">
      <c r="A11" s="18">
        <v>4</v>
      </c>
      <c r="B11" s="18">
        <v>10</v>
      </c>
      <c r="C11" s="22" t="s">
        <v>77</v>
      </c>
      <c r="D11" s="23">
        <v>1969</v>
      </c>
      <c r="E11" s="24" t="s">
        <v>9</v>
      </c>
      <c r="F11" s="25" t="s">
        <v>28</v>
      </c>
      <c r="G11" s="26" t="s">
        <v>413</v>
      </c>
      <c r="H11" s="24" t="str">
        <f t="shared" si="0"/>
        <v>Ж40</v>
      </c>
      <c r="I11" s="24">
        <v>1</v>
      </c>
      <c r="K11" s="17" t="str">
        <f t="shared" si="1"/>
        <v>Ж40</v>
      </c>
      <c r="T11" s="17">
        <v>2559</v>
      </c>
    </row>
    <row r="12" spans="1:11" ht="12.75" customHeight="1">
      <c r="A12" s="18">
        <v>5</v>
      </c>
      <c r="B12" s="18">
        <v>16</v>
      </c>
      <c r="C12" s="22" t="s">
        <v>55</v>
      </c>
      <c r="D12" s="23">
        <v>1970</v>
      </c>
      <c r="E12" s="24" t="s">
        <v>9</v>
      </c>
      <c r="F12" s="25"/>
      <c r="G12" s="26" t="s">
        <v>414</v>
      </c>
      <c r="H12" s="24" t="str">
        <f t="shared" si="0"/>
        <v>Ж40</v>
      </c>
      <c r="I12" s="24">
        <v>2</v>
      </c>
      <c r="J12" s="24"/>
      <c r="K12" s="17" t="str">
        <f t="shared" si="1"/>
        <v>Ж40</v>
      </c>
    </row>
    <row r="13" spans="1:11" ht="12.75" customHeight="1">
      <c r="A13" s="18">
        <v>6</v>
      </c>
      <c r="B13" s="18">
        <v>156</v>
      </c>
      <c r="C13" s="22" t="s">
        <v>26</v>
      </c>
      <c r="D13" s="23">
        <v>1993</v>
      </c>
      <c r="E13" s="24" t="s">
        <v>9</v>
      </c>
      <c r="F13" s="25" t="s">
        <v>24</v>
      </c>
      <c r="G13" s="26" t="s">
        <v>553</v>
      </c>
      <c r="H13" s="24" t="str">
        <f t="shared" si="0"/>
        <v>Ж19</v>
      </c>
      <c r="I13" s="24">
        <v>2</v>
      </c>
      <c r="J13" s="24"/>
      <c r="K13" s="17" t="str">
        <f t="shared" si="1"/>
        <v>Ж19</v>
      </c>
    </row>
    <row r="14" spans="1:20" ht="12.75" customHeight="1">
      <c r="A14" s="18">
        <v>7</v>
      </c>
      <c r="B14" s="18">
        <v>155</v>
      </c>
      <c r="C14" s="22" t="s">
        <v>27</v>
      </c>
      <c r="D14" s="23">
        <v>1959</v>
      </c>
      <c r="E14" s="24" t="s">
        <v>9</v>
      </c>
      <c r="F14" s="25" t="s">
        <v>28</v>
      </c>
      <c r="G14" s="26" t="s">
        <v>418</v>
      </c>
      <c r="H14" s="24" t="str">
        <f t="shared" si="0"/>
        <v>Ж50</v>
      </c>
      <c r="I14" s="24">
        <v>1</v>
      </c>
      <c r="J14" s="24"/>
      <c r="K14" s="17">
        <f t="shared" si="1"/>
      </c>
      <c r="T14" s="17">
        <v>3570</v>
      </c>
    </row>
    <row r="15" spans="1:20" ht="12.75" customHeight="1">
      <c r="A15" s="18">
        <v>8</v>
      </c>
      <c r="B15" s="18">
        <v>177</v>
      </c>
      <c r="C15" s="22" t="s">
        <v>188</v>
      </c>
      <c r="D15" s="23">
        <v>1988</v>
      </c>
      <c r="E15" s="24" t="s">
        <v>16</v>
      </c>
      <c r="F15" s="25"/>
      <c r="G15" s="26" t="s">
        <v>420</v>
      </c>
      <c r="H15" s="24" t="str">
        <f t="shared" si="0"/>
        <v>Ж19</v>
      </c>
      <c r="I15" s="24">
        <v>3</v>
      </c>
      <c r="J15" s="24"/>
      <c r="K15" s="17" t="str">
        <f t="shared" si="1"/>
        <v>Ж19</v>
      </c>
      <c r="T15" s="17">
        <v>2802</v>
      </c>
    </row>
    <row r="16" spans="1:20" ht="12.75" customHeight="1">
      <c r="A16" s="18">
        <v>9</v>
      </c>
      <c r="B16" s="18">
        <v>15</v>
      </c>
      <c r="C16" s="22" t="s">
        <v>91</v>
      </c>
      <c r="D16" s="23">
        <v>1963</v>
      </c>
      <c r="E16" s="24" t="s">
        <v>92</v>
      </c>
      <c r="F16" s="25" t="s">
        <v>10</v>
      </c>
      <c r="G16" s="26" t="s">
        <v>421</v>
      </c>
      <c r="H16" s="24" t="str">
        <f t="shared" si="0"/>
        <v>Ж45</v>
      </c>
      <c r="I16" s="24">
        <v>1</v>
      </c>
      <c r="J16" s="24"/>
      <c r="K16" s="17">
        <f t="shared" si="1"/>
      </c>
      <c r="T16" s="17">
        <v>3105</v>
      </c>
    </row>
    <row r="17" spans="1:20" ht="12.75" customHeight="1">
      <c r="A17" s="18">
        <v>10</v>
      </c>
      <c r="B17" s="18">
        <v>175</v>
      </c>
      <c r="C17" s="22" t="s">
        <v>78</v>
      </c>
      <c r="D17" s="23">
        <v>1985</v>
      </c>
      <c r="E17" s="24" t="s">
        <v>9</v>
      </c>
      <c r="F17" s="25" t="s">
        <v>29</v>
      </c>
      <c r="G17" s="26" t="s">
        <v>423</v>
      </c>
      <c r="H17" s="24" t="str">
        <f t="shared" si="0"/>
        <v>Ж19</v>
      </c>
      <c r="I17" s="24">
        <v>4</v>
      </c>
      <c r="J17" s="24"/>
      <c r="K17" s="17" t="str">
        <f t="shared" si="1"/>
        <v>Ж19</v>
      </c>
      <c r="T17" s="17">
        <v>2724</v>
      </c>
    </row>
    <row r="18" spans="1:20" ht="12.75" customHeight="1">
      <c r="A18" s="18">
        <v>11</v>
      </c>
      <c r="B18" s="18">
        <v>178</v>
      </c>
      <c r="C18" s="22" t="s">
        <v>267</v>
      </c>
      <c r="D18" s="23">
        <v>1987</v>
      </c>
      <c r="E18" s="24" t="s">
        <v>268</v>
      </c>
      <c r="F18" s="25" t="s">
        <v>237</v>
      </c>
      <c r="G18" s="26" t="s">
        <v>425</v>
      </c>
      <c r="H18" s="24" t="str">
        <f t="shared" si="0"/>
        <v>Ж19</v>
      </c>
      <c r="I18" s="24">
        <v>5</v>
      </c>
      <c r="J18" s="24"/>
      <c r="K18" s="17" t="str">
        <f t="shared" si="1"/>
        <v>Ж19</v>
      </c>
      <c r="T18" s="17">
        <v>3077</v>
      </c>
    </row>
    <row r="19" spans="1:11" ht="12.75" customHeight="1">
      <c r="A19" s="18">
        <v>12</v>
      </c>
      <c r="B19" s="18">
        <v>157</v>
      </c>
      <c r="C19" s="22" t="s">
        <v>167</v>
      </c>
      <c r="D19" s="23">
        <v>1988</v>
      </c>
      <c r="E19" s="24" t="s">
        <v>9</v>
      </c>
      <c r="F19" s="25" t="s">
        <v>161</v>
      </c>
      <c r="G19" s="26" t="s">
        <v>427</v>
      </c>
      <c r="H19" s="24" t="str">
        <f t="shared" si="0"/>
        <v>Ж19</v>
      </c>
      <c r="I19" s="24">
        <v>6</v>
      </c>
      <c r="J19" s="24"/>
      <c r="K19" s="17" t="str">
        <f t="shared" si="1"/>
        <v>Ж19</v>
      </c>
    </row>
    <row r="20" spans="1:20" ht="12.75" customHeight="1">
      <c r="A20" s="18">
        <v>13</v>
      </c>
      <c r="B20" s="18">
        <v>18</v>
      </c>
      <c r="C20" s="22" t="s">
        <v>128</v>
      </c>
      <c r="D20" s="23">
        <v>1985</v>
      </c>
      <c r="E20" s="24" t="s">
        <v>9</v>
      </c>
      <c r="F20" s="25"/>
      <c r="G20" s="26" t="s">
        <v>428</v>
      </c>
      <c r="H20" s="24" t="str">
        <f t="shared" si="0"/>
        <v>Ж19</v>
      </c>
      <c r="I20" s="24">
        <v>7</v>
      </c>
      <c r="J20" s="24"/>
      <c r="K20" s="17" t="str">
        <f t="shared" si="1"/>
        <v>Ж19</v>
      </c>
      <c r="T20" s="17">
        <v>3215</v>
      </c>
    </row>
    <row r="21" spans="1:11" ht="12.75" customHeight="1">
      <c r="A21" s="18">
        <v>14</v>
      </c>
      <c r="B21" s="18">
        <v>160</v>
      </c>
      <c r="C21" s="22" t="s">
        <v>127</v>
      </c>
      <c r="D21" s="23">
        <v>1982</v>
      </c>
      <c r="E21" s="24"/>
      <c r="F21" s="25" t="s">
        <v>10</v>
      </c>
      <c r="G21" s="26" t="s">
        <v>433</v>
      </c>
      <c r="H21" s="24" t="str">
        <f t="shared" si="0"/>
        <v>Ж19</v>
      </c>
      <c r="I21" s="24">
        <v>8</v>
      </c>
      <c r="J21" s="24"/>
      <c r="K21" s="17" t="str">
        <f t="shared" si="1"/>
        <v>Ж19</v>
      </c>
    </row>
    <row r="22" spans="1:20" ht="12.75" customHeight="1">
      <c r="A22" s="18">
        <v>15</v>
      </c>
      <c r="B22" s="18">
        <v>173</v>
      </c>
      <c r="C22" s="22" t="s">
        <v>76</v>
      </c>
      <c r="D22" s="23">
        <v>1949</v>
      </c>
      <c r="E22" s="24"/>
      <c r="F22" s="25"/>
      <c r="G22" s="26" t="s">
        <v>435</v>
      </c>
      <c r="H22" s="24" t="str">
        <f t="shared" si="0"/>
        <v>Ж60</v>
      </c>
      <c r="I22" s="24">
        <v>1</v>
      </c>
      <c r="J22" s="24"/>
      <c r="K22" s="17">
        <f t="shared" si="1"/>
      </c>
      <c r="T22" s="17">
        <v>3427</v>
      </c>
    </row>
    <row r="23" spans="1:20" ht="12.75" customHeight="1">
      <c r="A23" s="18">
        <v>16</v>
      </c>
      <c r="B23" s="18">
        <v>170</v>
      </c>
      <c r="C23" s="22" t="s">
        <v>42</v>
      </c>
      <c r="D23" s="23">
        <v>1958</v>
      </c>
      <c r="E23" s="24" t="s">
        <v>16</v>
      </c>
      <c r="F23" s="25" t="s">
        <v>17</v>
      </c>
      <c r="G23" s="26" t="s">
        <v>438</v>
      </c>
      <c r="H23" s="24" t="str">
        <f t="shared" si="0"/>
        <v>Ж50</v>
      </c>
      <c r="I23" s="24">
        <v>2</v>
      </c>
      <c r="K23" s="17">
        <f t="shared" si="1"/>
      </c>
      <c r="T23" s="17">
        <v>3268</v>
      </c>
    </row>
    <row r="24" spans="1:11" ht="12.75" customHeight="1">
      <c r="A24" s="18">
        <v>17</v>
      </c>
      <c r="B24" s="18">
        <v>166</v>
      </c>
      <c r="C24" s="22" t="s">
        <v>133</v>
      </c>
      <c r="D24" s="23">
        <v>1988</v>
      </c>
      <c r="E24" s="24" t="s">
        <v>16</v>
      </c>
      <c r="F24" s="25" t="s">
        <v>17</v>
      </c>
      <c r="G24" s="26" t="s">
        <v>445</v>
      </c>
      <c r="H24" s="24" t="str">
        <f t="shared" si="0"/>
        <v>Ж19</v>
      </c>
      <c r="I24" s="24">
        <v>9</v>
      </c>
      <c r="J24" s="24"/>
      <c r="K24" s="17" t="str">
        <f t="shared" si="1"/>
        <v>Ж19</v>
      </c>
    </row>
    <row r="25" spans="1:20" ht="12.75" customHeight="1">
      <c r="A25" s="18">
        <v>18</v>
      </c>
      <c r="B25" s="18">
        <v>174</v>
      </c>
      <c r="C25" s="22" t="s">
        <v>125</v>
      </c>
      <c r="D25" s="23">
        <v>1959</v>
      </c>
      <c r="E25" s="24" t="s">
        <v>9</v>
      </c>
      <c r="F25" s="25" t="s">
        <v>29</v>
      </c>
      <c r="G25" s="26" t="s">
        <v>449</v>
      </c>
      <c r="H25" s="24" t="str">
        <f t="shared" si="0"/>
        <v>Ж50</v>
      </c>
      <c r="I25" s="24">
        <v>3</v>
      </c>
      <c r="J25" s="24"/>
      <c r="K25" s="17">
        <f t="shared" si="1"/>
      </c>
      <c r="T25" s="17">
        <v>3227</v>
      </c>
    </row>
    <row r="26" spans="1:20" ht="12.75" customHeight="1">
      <c r="A26" s="18">
        <v>19</v>
      </c>
      <c r="B26" s="18">
        <v>12</v>
      </c>
      <c r="C26" s="22" t="s">
        <v>129</v>
      </c>
      <c r="D26" s="23">
        <v>1964</v>
      </c>
      <c r="E26" s="24"/>
      <c r="F26" s="25"/>
      <c r="G26" s="26" t="s">
        <v>453</v>
      </c>
      <c r="H26" s="24" t="str">
        <f t="shared" si="0"/>
        <v>Ж45</v>
      </c>
      <c r="I26" s="24">
        <v>2</v>
      </c>
      <c r="J26" s="24"/>
      <c r="K26" s="17">
        <f t="shared" si="1"/>
      </c>
      <c r="T26" s="17">
        <v>3522</v>
      </c>
    </row>
    <row r="27" spans="1:20" ht="12.75" customHeight="1">
      <c r="A27" s="18">
        <v>21</v>
      </c>
      <c r="B27" s="18">
        <v>159</v>
      </c>
      <c r="C27" s="22" t="s">
        <v>144</v>
      </c>
      <c r="D27" s="23">
        <v>1978</v>
      </c>
      <c r="E27" s="24" t="s">
        <v>16</v>
      </c>
      <c r="F27" s="25"/>
      <c r="G27" s="26" t="s">
        <v>483</v>
      </c>
      <c r="H27" s="24" t="str">
        <f t="shared" si="0"/>
        <v>Ж19</v>
      </c>
      <c r="I27" s="24">
        <v>10</v>
      </c>
      <c r="J27" s="24"/>
      <c r="K27" s="17" t="str">
        <f t="shared" si="1"/>
        <v>Ж19</v>
      </c>
      <c r="T27" s="17">
        <v>2785</v>
      </c>
    </row>
    <row r="28" spans="1:20" ht="12.75" customHeight="1">
      <c r="A28" s="18">
        <v>22</v>
      </c>
      <c r="B28" s="18">
        <v>158</v>
      </c>
      <c r="C28" s="22" t="s">
        <v>269</v>
      </c>
      <c r="D28" s="23">
        <v>1977</v>
      </c>
      <c r="E28" s="24" t="s">
        <v>9</v>
      </c>
      <c r="F28" s="25"/>
      <c r="G28" s="26" t="s">
        <v>484</v>
      </c>
      <c r="H28" s="24" t="str">
        <f t="shared" si="0"/>
        <v>Ж35</v>
      </c>
      <c r="I28" s="24">
        <v>3</v>
      </c>
      <c r="J28" s="24"/>
      <c r="K28" s="17" t="str">
        <f t="shared" si="1"/>
        <v>Ж35</v>
      </c>
      <c r="T28" s="17">
        <v>2930</v>
      </c>
    </row>
    <row r="29" spans="1:20" ht="12.75" customHeight="1">
      <c r="A29" s="18">
        <v>23</v>
      </c>
      <c r="B29" s="18">
        <v>164</v>
      </c>
      <c r="C29" s="22" t="s">
        <v>186</v>
      </c>
      <c r="D29" s="23">
        <v>1988</v>
      </c>
      <c r="E29" s="24" t="s">
        <v>9</v>
      </c>
      <c r="F29" s="25"/>
      <c r="G29" s="26" t="s">
        <v>523</v>
      </c>
      <c r="H29" s="24" t="str">
        <f t="shared" si="0"/>
        <v>Ж19</v>
      </c>
      <c r="I29" s="24">
        <v>11</v>
      </c>
      <c r="J29" s="24"/>
      <c r="K29" s="17" t="str">
        <f t="shared" si="1"/>
        <v>Ж19</v>
      </c>
      <c r="T29" s="17">
        <v>3669</v>
      </c>
    </row>
    <row r="30" spans="2:11" ht="12.75" customHeight="1">
      <c r="B30" s="18">
        <v>171</v>
      </c>
      <c r="C30" s="22" t="s">
        <v>132</v>
      </c>
      <c r="D30" s="23">
        <v>1987</v>
      </c>
      <c r="E30" s="24" t="s">
        <v>9</v>
      </c>
      <c r="F30" s="25"/>
      <c r="G30" s="26" t="s">
        <v>575</v>
      </c>
      <c r="H30" s="24" t="str">
        <f>IF(AND(D30&gt;=1900,D30&lt;=1942),"Ж70",IF(AND(D30&gt;=1943,D30&lt;=1947),"Ж65",IF(AND(D30&gt;=1948,D30&lt;=1952),"Ж60",IF(AND(D30&gt;=1953,D30&lt;=1957),"Ж55",IF(AND(D30&gt;=1958,D30&lt;=1962),"Ж50",IF(AND(D30&gt;=1963,D30&lt;=1967),"Ж45",K30))))))</f>
        <v>Ж19</v>
      </c>
      <c r="I30" s="24"/>
      <c r="J30" s="24"/>
      <c r="K30" s="17" t="str">
        <f t="shared" si="1"/>
        <v>Ж19</v>
      </c>
    </row>
    <row r="31" spans="2:11" ht="12.75" customHeight="1">
      <c r="B31" s="18">
        <v>179</v>
      </c>
      <c r="C31" s="22" t="s">
        <v>266</v>
      </c>
      <c r="D31" s="23">
        <v>1969</v>
      </c>
      <c r="E31" s="24" t="s">
        <v>16</v>
      </c>
      <c r="F31" s="25" t="s">
        <v>17</v>
      </c>
      <c r="G31" s="26" t="s">
        <v>575</v>
      </c>
      <c r="H31" s="24" t="str">
        <f>IF(AND(D31&gt;=1900,D31&lt;=1942),"Ж70",IF(AND(D31&gt;=1943,D31&lt;=1947),"Ж65",IF(AND(D31&gt;=1948,D31&lt;=1952),"Ж60",IF(AND(D31&gt;=1953,D31&lt;=1957),"Ж55",IF(AND(D31&gt;=1958,D31&lt;=1962),"Ж50",IF(AND(D31&gt;=1963,D31&lt;=1967),"Ж45",K31))))))</f>
        <v>Ж40</v>
      </c>
      <c r="I31" s="24"/>
      <c r="K31" s="17" t="str">
        <f t="shared" si="1"/>
        <v>Ж40</v>
      </c>
    </row>
    <row r="32" spans="2:20" ht="12.75" customHeight="1">
      <c r="B32" s="18">
        <v>169</v>
      </c>
      <c r="C32" s="22" t="s">
        <v>270</v>
      </c>
      <c r="D32" s="23">
        <v>1965</v>
      </c>
      <c r="E32" s="24" t="s">
        <v>16</v>
      </c>
      <c r="F32" s="25" t="s">
        <v>17</v>
      </c>
      <c r="G32" s="26" t="s">
        <v>575</v>
      </c>
      <c r="H32" s="24" t="str">
        <f>IF(AND(D32&gt;=1900,D32&lt;=1942),"Ж70",IF(AND(D32&gt;=1943,D32&lt;=1947),"Ж65",IF(AND(D32&gt;=1948,D32&lt;=1952),"Ж60",IF(AND(D32&gt;=1953,D32&lt;=1957),"Ж55",IF(AND(D32&gt;=1958,D32&lt;=1962),"Ж50",IF(AND(D32&gt;=1963,D32&lt;=1967),"Ж45",K32))))))</f>
        <v>Ж45</v>
      </c>
      <c r="I32" s="24"/>
      <c r="J32" s="24"/>
      <c r="K32" s="17">
        <f t="shared" si="1"/>
      </c>
      <c r="T32" s="17">
        <v>4672</v>
      </c>
    </row>
    <row r="33" spans="2:11" ht="12.75" customHeight="1">
      <c r="B33" s="18"/>
      <c r="C33" s="22"/>
      <c r="E33" s="24"/>
      <c r="F33" s="25"/>
      <c r="G33" s="26"/>
      <c r="H33" s="24">
        <f t="shared" si="0"/>
      </c>
      <c r="I33" s="24"/>
      <c r="J33" s="24"/>
      <c r="K33" s="17">
        <f t="shared" si="1"/>
      </c>
    </row>
  </sheetData>
  <sheetProtection/>
  <autoFilter ref="A6:J33"/>
  <mergeCells count="13">
    <mergeCell ref="I6:I7"/>
    <mergeCell ref="E6:E7"/>
    <mergeCell ref="F6:F7"/>
    <mergeCell ref="A3:I3"/>
    <mergeCell ref="A4:I4"/>
    <mergeCell ref="A1:I1"/>
    <mergeCell ref="A2:I2"/>
    <mergeCell ref="A6:A7"/>
    <mergeCell ref="B6:B7"/>
    <mergeCell ref="C6:C7"/>
    <mergeCell ref="D6:D7"/>
    <mergeCell ref="G6:G7"/>
    <mergeCell ref="H6:H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showGridLines="0" zoomScale="130" zoomScaleNormal="130" zoomScalePageLayoutView="0" workbookViewId="0" topLeftCell="A34">
      <selection activeCell="B10" sqref="B10"/>
    </sheetView>
  </sheetViews>
  <sheetFormatPr defaultColWidth="9.00390625" defaultRowHeight="12.75" customHeight="1"/>
  <cols>
    <col min="1" max="1" width="4.25390625" style="18" customWidth="1"/>
    <col min="2" max="2" width="4.375" style="16" customWidth="1"/>
    <col min="3" max="3" width="21.625" style="27" customWidth="1"/>
    <col min="4" max="4" width="4.25390625" style="23" customWidth="1"/>
    <col min="5" max="5" width="14.625" style="22" customWidth="1"/>
    <col min="6" max="6" width="18.625" style="28" customWidth="1"/>
    <col min="7" max="7" width="6.375" style="29" customWidth="1"/>
    <col min="8" max="8" width="5.625" style="30" customWidth="1"/>
    <col min="9" max="9" width="3.875" style="30" customWidth="1"/>
    <col min="10" max="10" width="9.125" style="17" customWidth="1"/>
    <col min="11" max="36" width="0" style="17" hidden="1" customWidth="1"/>
    <col min="37" max="16384" width="9.125" style="17" customWidth="1"/>
  </cols>
  <sheetData>
    <row r="1" spans="1:9" ht="20.25" customHeight="1">
      <c r="A1" s="63" t="s">
        <v>554</v>
      </c>
      <c r="B1" s="63"/>
      <c r="C1" s="63"/>
      <c r="D1" s="63"/>
      <c r="E1" s="63"/>
      <c r="F1" s="63"/>
      <c r="G1" s="63"/>
      <c r="H1" s="63"/>
      <c r="I1" s="63"/>
    </row>
    <row r="2" spans="1:9" ht="18" customHeight="1">
      <c r="A2" s="64" t="s">
        <v>87</v>
      </c>
      <c r="B2" s="64"/>
      <c r="C2" s="64"/>
      <c r="D2" s="64"/>
      <c r="E2" s="64"/>
      <c r="F2" s="64"/>
      <c r="G2" s="64"/>
      <c r="H2" s="64"/>
      <c r="I2" s="64"/>
    </row>
    <row r="3" spans="1:9" ht="22.5" customHeight="1">
      <c r="A3" s="65" t="s">
        <v>90</v>
      </c>
      <c r="B3" s="65"/>
      <c r="C3" s="65"/>
      <c r="D3" s="65"/>
      <c r="E3" s="65"/>
      <c r="F3" s="65"/>
      <c r="G3" s="65"/>
      <c r="H3" s="65"/>
      <c r="I3" s="65"/>
    </row>
    <row r="4" spans="1:9" ht="17.25" customHeight="1">
      <c r="A4" s="58" t="s">
        <v>89</v>
      </c>
      <c r="B4" s="58"/>
      <c r="C4" s="58"/>
      <c r="D4" s="58"/>
      <c r="E4" s="58"/>
      <c r="F4" s="58"/>
      <c r="G4" s="58"/>
      <c r="H4" s="58"/>
      <c r="I4" s="58"/>
    </row>
    <row r="5" spans="1:8" s="20" customFormat="1" ht="13.5" customHeight="1">
      <c r="A5" s="19"/>
      <c r="C5" s="1"/>
      <c r="D5" s="1"/>
      <c r="E5" s="1"/>
      <c r="F5" s="1"/>
      <c r="G5" s="1"/>
      <c r="H5" s="1"/>
    </row>
    <row r="6" spans="1:9" s="21" customFormat="1" ht="7.5" customHeight="1">
      <c r="A6" s="72" t="s">
        <v>0</v>
      </c>
      <c r="B6" s="72" t="s">
        <v>1</v>
      </c>
      <c r="C6" s="72" t="s">
        <v>2</v>
      </c>
      <c r="D6" s="74" t="s">
        <v>3</v>
      </c>
      <c r="E6" s="74" t="s">
        <v>4</v>
      </c>
      <c r="F6" s="74" t="s">
        <v>5</v>
      </c>
      <c r="G6" s="76" t="s">
        <v>6</v>
      </c>
      <c r="H6" s="76" t="s">
        <v>7</v>
      </c>
      <c r="I6" s="76" t="s">
        <v>8</v>
      </c>
    </row>
    <row r="7" spans="1:9" s="21" customFormat="1" ht="7.5" customHeight="1">
      <c r="A7" s="73"/>
      <c r="B7" s="73"/>
      <c r="C7" s="73"/>
      <c r="D7" s="75"/>
      <c r="E7" s="75"/>
      <c r="F7" s="75"/>
      <c r="G7" s="77"/>
      <c r="H7" s="77"/>
      <c r="I7" s="77"/>
    </row>
    <row r="8" spans="1:20" ht="12.75" customHeight="1">
      <c r="A8" s="18">
        <v>1</v>
      </c>
      <c r="B8" s="18">
        <v>288</v>
      </c>
      <c r="C8" s="22" t="s">
        <v>238</v>
      </c>
      <c r="D8" s="23">
        <v>1994</v>
      </c>
      <c r="E8" s="24" t="s">
        <v>9</v>
      </c>
      <c r="F8" s="31" t="s">
        <v>202</v>
      </c>
      <c r="G8" s="26" t="s">
        <v>330</v>
      </c>
      <c r="H8" s="24" t="str">
        <f aca="true" t="shared" si="0" ref="H8:H39">IF(AND(D8&gt;=1900,D8&lt;=1942),"М70",IF(AND(D8&gt;=1943,D8&lt;=1947),"М65",IF(AND(D8&gt;=1994,D8&lt;=1995),"М17",IF(AND(D8&gt;=1996,D8&lt;=1998),"М14",IF(AND(D8&gt;=1999,D8&lt;=2001),"М11","")))))</f>
        <v>М17</v>
      </c>
      <c r="I8" s="24">
        <v>1</v>
      </c>
      <c r="T8" s="17">
        <v>1454</v>
      </c>
    </row>
    <row r="9" spans="1:10" ht="12.75" customHeight="1">
      <c r="A9" s="18">
        <v>2</v>
      </c>
      <c r="B9" s="18">
        <v>238</v>
      </c>
      <c r="C9" s="22" t="s">
        <v>201</v>
      </c>
      <c r="D9" s="23">
        <v>1996</v>
      </c>
      <c r="E9" s="24" t="s">
        <v>9</v>
      </c>
      <c r="F9" s="31" t="s">
        <v>202</v>
      </c>
      <c r="G9" s="26" t="s">
        <v>331</v>
      </c>
      <c r="H9" s="24" t="str">
        <f t="shared" si="0"/>
        <v>М14</v>
      </c>
      <c r="I9" s="24">
        <v>1</v>
      </c>
      <c r="J9" s="24"/>
    </row>
    <row r="10" spans="1:10" ht="12.75" customHeight="1">
      <c r="A10" s="18">
        <v>3</v>
      </c>
      <c r="B10" s="18">
        <v>254</v>
      </c>
      <c r="C10" s="22" t="s">
        <v>217</v>
      </c>
      <c r="D10" s="23">
        <v>1996</v>
      </c>
      <c r="E10" s="24" t="s">
        <v>16</v>
      </c>
      <c r="F10" s="31" t="s">
        <v>17</v>
      </c>
      <c r="G10" s="26" t="s">
        <v>331</v>
      </c>
      <c r="H10" s="24" t="str">
        <f t="shared" si="0"/>
        <v>М14</v>
      </c>
      <c r="I10" s="24">
        <v>2</v>
      </c>
      <c r="J10" s="24"/>
    </row>
    <row r="11" spans="1:10" ht="12.75" customHeight="1">
      <c r="A11" s="18">
        <v>4</v>
      </c>
      <c r="B11" s="18">
        <v>250</v>
      </c>
      <c r="C11" s="22" t="s">
        <v>214</v>
      </c>
      <c r="D11" s="23">
        <v>1994</v>
      </c>
      <c r="E11" s="24" t="s">
        <v>9</v>
      </c>
      <c r="F11" s="31"/>
      <c r="G11" s="26" t="s">
        <v>332</v>
      </c>
      <c r="H11" s="24" t="str">
        <f t="shared" si="0"/>
        <v>М17</v>
      </c>
      <c r="I11" s="24">
        <v>2</v>
      </c>
      <c r="J11" s="24"/>
    </row>
    <row r="12" spans="1:10" ht="12.75" customHeight="1">
      <c r="A12" s="18">
        <v>5</v>
      </c>
      <c r="B12" s="18">
        <v>241</v>
      </c>
      <c r="C12" s="22" t="s">
        <v>204</v>
      </c>
      <c r="D12" s="23">
        <v>1998</v>
      </c>
      <c r="E12" s="24" t="s">
        <v>9</v>
      </c>
      <c r="F12" s="31" t="s">
        <v>185</v>
      </c>
      <c r="G12" s="26" t="s">
        <v>333</v>
      </c>
      <c r="H12" s="24" t="str">
        <f t="shared" si="0"/>
        <v>М14</v>
      </c>
      <c r="I12" s="24">
        <v>3</v>
      </c>
      <c r="J12" s="24"/>
    </row>
    <row r="13" spans="1:10" ht="12.75" customHeight="1">
      <c r="A13" s="18">
        <v>6</v>
      </c>
      <c r="B13" s="18">
        <v>251</v>
      </c>
      <c r="C13" s="22" t="s">
        <v>213</v>
      </c>
      <c r="D13" s="23">
        <v>1994</v>
      </c>
      <c r="E13" s="24" t="s">
        <v>9</v>
      </c>
      <c r="F13" s="31" t="s">
        <v>185</v>
      </c>
      <c r="G13" s="26" t="s">
        <v>334</v>
      </c>
      <c r="H13" s="24" t="str">
        <f t="shared" si="0"/>
        <v>М17</v>
      </c>
      <c r="I13" s="24">
        <v>3</v>
      </c>
      <c r="J13" s="24"/>
    </row>
    <row r="14" spans="1:10" ht="12.75" customHeight="1">
      <c r="A14" s="18">
        <v>7</v>
      </c>
      <c r="B14" s="18">
        <v>282</v>
      </c>
      <c r="C14" s="22" t="s">
        <v>233</v>
      </c>
      <c r="D14" s="23">
        <v>1997</v>
      </c>
      <c r="E14" s="24" t="s">
        <v>9</v>
      </c>
      <c r="F14" s="31" t="s">
        <v>18</v>
      </c>
      <c r="G14" s="26" t="s">
        <v>335</v>
      </c>
      <c r="H14" s="24" t="str">
        <f t="shared" si="0"/>
        <v>М14</v>
      </c>
      <c r="I14" s="24">
        <v>4</v>
      </c>
      <c r="J14" s="24"/>
    </row>
    <row r="15" spans="1:10" ht="12.75" customHeight="1">
      <c r="A15" s="18">
        <v>8</v>
      </c>
      <c r="B15" s="18">
        <v>244</v>
      </c>
      <c r="C15" s="22" t="s">
        <v>206</v>
      </c>
      <c r="D15" s="23">
        <v>1995</v>
      </c>
      <c r="E15" s="24"/>
      <c r="F15" s="31" t="s">
        <v>207</v>
      </c>
      <c r="G15" s="26" t="s">
        <v>336</v>
      </c>
      <c r="H15" s="24" t="str">
        <f t="shared" si="0"/>
        <v>М17</v>
      </c>
      <c r="I15" s="24">
        <v>4</v>
      </c>
      <c r="J15" s="24"/>
    </row>
    <row r="16" spans="1:10" ht="12.75" customHeight="1">
      <c r="A16" s="18">
        <v>9</v>
      </c>
      <c r="B16" s="18">
        <v>243</v>
      </c>
      <c r="C16" s="22" t="s">
        <v>205</v>
      </c>
      <c r="D16" s="23">
        <v>1994</v>
      </c>
      <c r="E16" s="24" t="s">
        <v>9</v>
      </c>
      <c r="F16" s="31" t="s">
        <v>185</v>
      </c>
      <c r="G16" s="26" t="s">
        <v>337</v>
      </c>
      <c r="H16" s="24" t="str">
        <f t="shared" si="0"/>
        <v>М17</v>
      </c>
      <c r="I16" s="24">
        <v>5</v>
      </c>
      <c r="J16" s="24"/>
    </row>
    <row r="17" spans="1:10" ht="12.75" customHeight="1">
      <c r="A17" s="18">
        <v>10</v>
      </c>
      <c r="B17" s="18">
        <v>208</v>
      </c>
      <c r="C17" s="22" t="s">
        <v>195</v>
      </c>
      <c r="D17" s="23">
        <v>1997</v>
      </c>
      <c r="E17" s="24" t="s">
        <v>16</v>
      </c>
      <c r="F17" s="31" t="s">
        <v>196</v>
      </c>
      <c r="G17" s="26" t="s">
        <v>339</v>
      </c>
      <c r="H17" s="24" t="str">
        <f t="shared" si="0"/>
        <v>М14</v>
      </c>
      <c r="I17" s="24">
        <v>5</v>
      </c>
      <c r="J17" s="24"/>
    </row>
    <row r="18" spans="1:20" ht="12.75" customHeight="1">
      <c r="A18" s="18">
        <v>11</v>
      </c>
      <c r="B18" s="18">
        <v>210</v>
      </c>
      <c r="C18" s="22" t="s">
        <v>197</v>
      </c>
      <c r="D18" s="23">
        <v>1996</v>
      </c>
      <c r="E18" s="24" t="s">
        <v>16</v>
      </c>
      <c r="F18" s="31" t="s">
        <v>196</v>
      </c>
      <c r="G18" s="26" t="s">
        <v>340</v>
      </c>
      <c r="H18" s="24" t="str">
        <f t="shared" si="0"/>
        <v>М14</v>
      </c>
      <c r="I18" s="24">
        <v>6</v>
      </c>
      <c r="J18" s="24"/>
      <c r="T18" s="17">
        <v>1404</v>
      </c>
    </row>
    <row r="19" spans="1:20" ht="12.75" customHeight="1">
      <c r="A19" s="18">
        <v>12</v>
      </c>
      <c r="B19" s="18">
        <v>245</v>
      </c>
      <c r="C19" s="22" t="s">
        <v>208</v>
      </c>
      <c r="D19" s="23">
        <v>1998</v>
      </c>
      <c r="E19" s="24" t="s">
        <v>9</v>
      </c>
      <c r="F19" s="31" t="s">
        <v>185</v>
      </c>
      <c r="G19" s="26" t="s">
        <v>341</v>
      </c>
      <c r="H19" s="24" t="str">
        <f t="shared" si="0"/>
        <v>М14</v>
      </c>
      <c r="I19" s="24">
        <v>7</v>
      </c>
      <c r="J19" s="24"/>
      <c r="T19" s="17">
        <v>1387</v>
      </c>
    </row>
    <row r="20" spans="1:20" ht="12.75" customHeight="1">
      <c r="A20" s="18">
        <v>13</v>
      </c>
      <c r="B20" s="18">
        <v>222</v>
      </c>
      <c r="C20" s="22" t="s">
        <v>198</v>
      </c>
      <c r="D20" s="23">
        <v>2000</v>
      </c>
      <c r="E20" s="24" t="s">
        <v>9</v>
      </c>
      <c r="F20" s="31" t="s">
        <v>24</v>
      </c>
      <c r="G20" s="26" t="s">
        <v>342</v>
      </c>
      <c r="H20" s="24" t="str">
        <f t="shared" si="0"/>
        <v>М11</v>
      </c>
      <c r="I20" s="24">
        <v>1</v>
      </c>
      <c r="J20" s="24"/>
      <c r="T20" s="17">
        <v>1227</v>
      </c>
    </row>
    <row r="21" spans="1:20" ht="12.75" customHeight="1">
      <c r="A21" s="18">
        <v>14</v>
      </c>
      <c r="B21" s="18">
        <v>252</v>
      </c>
      <c r="C21" s="22" t="s">
        <v>215</v>
      </c>
      <c r="D21" s="23">
        <v>1946</v>
      </c>
      <c r="E21" s="24" t="s">
        <v>37</v>
      </c>
      <c r="F21" s="31" t="s">
        <v>38</v>
      </c>
      <c r="G21" s="26" t="s">
        <v>429</v>
      </c>
      <c r="H21" s="24" t="str">
        <f t="shared" si="0"/>
        <v>М65</v>
      </c>
      <c r="I21" s="24">
        <v>1</v>
      </c>
      <c r="J21" s="24"/>
      <c r="T21" s="17">
        <v>1235</v>
      </c>
    </row>
    <row r="22" spans="1:20" ht="12.75" customHeight="1">
      <c r="A22" s="18">
        <v>15</v>
      </c>
      <c r="B22" s="18">
        <v>246</v>
      </c>
      <c r="C22" s="22" t="s">
        <v>209</v>
      </c>
      <c r="D22" s="23">
        <v>1999</v>
      </c>
      <c r="E22" s="24" t="s">
        <v>40</v>
      </c>
      <c r="F22" s="31" t="s">
        <v>210</v>
      </c>
      <c r="G22" s="26" t="s">
        <v>344</v>
      </c>
      <c r="H22" s="24" t="str">
        <f t="shared" si="0"/>
        <v>М11</v>
      </c>
      <c r="I22" s="24">
        <v>2</v>
      </c>
      <c r="T22" s="17">
        <v>1238</v>
      </c>
    </row>
    <row r="23" spans="1:10" ht="12.75" customHeight="1">
      <c r="A23" s="18">
        <v>16</v>
      </c>
      <c r="B23" s="18">
        <v>255</v>
      </c>
      <c r="C23" s="22" t="s">
        <v>218</v>
      </c>
      <c r="D23" s="23">
        <v>1995</v>
      </c>
      <c r="E23" s="24" t="s">
        <v>219</v>
      </c>
      <c r="F23" s="31"/>
      <c r="G23" s="26" t="s">
        <v>345</v>
      </c>
      <c r="H23" s="24" t="str">
        <f t="shared" si="0"/>
        <v>М17</v>
      </c>
      <c r="I23" s="24">
        <v>6</v>
      </c>
      <c r="J23" s="24"/>
    </row>
    <row r="24" spans="1:10" ht="12.75" customHeight="1">
      <c r="A24" s="18">
        <v>17</v>
      </c>
      <c r="B24" s="18">
        <v>258</v>
      </c>
      <c r="C24" s="22" t="s">
        <v>430</v>
      </c>
      <c r="D24" s="23">
        <v>1945</v>
      </c>
      <c r="E24" s="24" t="s">
        <v>21</v>
      </c>
      <c r="F24" s="31" t="s">
        <v>31</v>
      </c>
      <c r="G24" s="26" t="s">
        <v>348</v>
      </c>
      <c r="H24" s="24" t="str">
        <f t="shared" si="0"/>
        <v>М65</v>
      </c>
      <c r="I24" s="24">
        <v>2</v>
      </c>
      <c r="J24" s="24"/>
    </row>
    <row r="25" spans="1:20" ht="12.75" customHeight="1">
      <c r="A25" s="18">
        <v>18</v>
      </c>
      <c r="B25" s="18">
        <v>286</v>
      </c>
      <c r="C25" s="22" t="s">
        <v>236</v>
      </c>
      <c r="D25" s="23">
        <v>1988</v>
      </c>
      <c r="E25" s="24" t="s">
        <v>20</v>
      </c>
      <c r="F25" s="31" t="s">
        <v>237</v>
      </c>
      <c r="G25" s="26" t="s">
        <v>349</v>
      </c>
      <c r="H25" s="24">
        <f t="shared" si="0"/>
      </c>
      <c r="I25" s="24"/>
      <c r="J25" s="24"/>
      <c r="T25" s="17">
        <v>1095</v>
      </c>
    </row>
    <row r="26" spans="1:20" ht="12.75" customHeight="1">
      <c r="A26" s="18">
        <v>19</v>
      </c>
      <c r="B26" s="18">
        <v>239</v>
      </c>
      <c r="C26" s="22" t="s">
        <v>203</v>
      </c>
      <c r="D26" s="23">
        <v>1998</v>
      </c>
      <c r="E26" s="24" t="s">
        <v>9</v>
      </c>
      <c r="F26" s="31" t="s">
        <v>202</v>
      </c>
      <c r="G26" s="26" t="s">
        <v>352</v>
      </c>
      <c r="H26" s="24" t="str">
        <f t="shared" si="0"/>
        <v>М14</v>
      </c>
      <c r="I26" s="24">
        <v>8</v>
      </c>
      <c r="J26" s="24"/>
      <c r="T26" s="17">
        <v>1345</v>
      </c>
    </row>
    <row r="27" spans="1:20" ht="12.75" customHeight="1">
      <c r="A27" s="18">
        <v>20</v>
      </c>
      <c r="B27" s="18">
        <v>223</v>
      </c>
      <c r="C27" s="22" t="s">
        <v>193</v>
      </c>
      <c r="D27" s="23">
        <v>1998</v>
      </c>
      <c r="E27" s="24" t="s">
        <v>16</v>
      </c>
      <c r="F27" s="31" t="s">
        <v>194</v>
      </c>
      <c r="G27" s="26" t="s">
        <v>354</v>
      </c>
      <c r="H27" s="24" t="str">
        <f t="shared" si="0"/>
        <v>М14</v>
      </c>
      <c r="I27" s="24">
        <v>9</v>
      </c>
      <c r="J27" s="24"/>
      <c r="T27" s="17">
        <v>1132</v>
      </c>
    </row>
    <row r="28" spans="1:20" ht="12.75" customHeight="1">
      <c r="A28" s="18">
        <v>21</v>
      </c>
      <c r="B28" s="18">
        <v>256</v>
      </c>
      <c r="C28" s="22" t="s">
        <v>220</v>
      </c>
      <c r="D28" s="23">
        <v>1997</v>
      </c>
      <c r="E28" s="24" t="s">
        <v>219</v>
      </c>
      <c r="F28" s="31"/>
      <c r="G28" s="26" t="s">
        <v>355</v>
      </c>
      <c r="H28" s="24" t="str">
        <f t="shared" si="0"/>
        <v>М14</v>
      </c>
      <c r="I28" s="24">
        <v>10</v>
      </c>
      <c r="J28" s="24"/>
      <c r="T28" s="17">
        <v>1173</v>
      </c>
    </row>
    <row r="29" spans="1:20" ht="12.75" customHeight="1">
      <c r="A29" s="18">
        <v>22</v>
      </c>
      <c r="B29" s="18">
        <v>247</v>
      </c>
      <c r="C29" s="22" t="s">
        <v>192</v>
      </c>
      <c r="D29" s="23">
        <v>1998</v>
      </c>
      <c r="E29" s="24" t="s">
        <v>9</v>
      </c>
      <c r="F29" s="31" t="s">
        <v>185</v>
      </c>
      <c r="G29" s="26" t="s">
        <v>357</v>
      </c>
      <c r="H29" s="24" t="str">
        <f t="shared" si="0"/>
        <v>М14</v>
      </c>
      <c r="I29" s="24">
        <v>11</v>
      </c>
      <c r="J29" s="24"/>
      <c r="T29" s="17">
        <v>1156</v>
      </c>
    </row>
    <row r="30" spans="1:20" ht="12.75" customHeight="1">
      <c r="A30" s="18">
        <v>23</v>
      </c>
      <c r="B30" s="18">
        <v>296</v>
      </c>
      <c r="C30" s="22" t="s">
        <v>265</v>
      </c>
      <c r="D30" s="23">
        <v>1998</v>
      </c>
      <c r="E30" s="24" t="s">
        <v>9</v>
      </c>
      <c r="F30" s="25" t="s">
        <v>202</v>
      </c>
      <c r="G30" s="26" t="s">
        <v>358</v>
      </c>
      <c r="H30" s="24" t="str">
        <f t="shared" si="0"/>
        <v>М14</v>
      </c>
      <c r="I30" s="24">
        <v>12</v>
      </c>
      <c r="J30" s="24"/>
      <c r="T30" s="17">
        <v>1237</v>
      </c>
    </row>
    <row r="31" spans="1:20" ht="12.75" customHeight="1">
      <c r="A31" s="18">
        <v>24</v>
      </c>
      <c r="B31" s="18">
        <v>299</v>
      </c>
      <c r="C31" s="22" t="s">
        <v>329</v>
      </c>
      <c r="D31" s="23">
        <v>1999</v>
      </c>
      <c r="E31" s="24" t="s">
        <v>16</v>
      </c>
      <c r="F31" s="25" t="s">
        <v>196</v>
      </c>
      <c r="G31" s="26" t="s">
        <v>359</v>
      </c>
      <c r="H31" s="24" t="str">
        <f t="shared" si="0"/>
        <v>М11</v>
      </c>
      <c r="I31" s="24">
        <v>3</v>
      </c>
      <c r="J31" s="24"/>
      <c r="T31" s="17">
        <v>1258</v>
      </c>
    </row>
    <row r="32" spans="1:9" ht="12.75" customHeight="1">
      <c r="A32" s="18">
        <v>25</v>
      </c>
      <c r="B32" s="18">
        <v>281</v>
      </c>
      <c r="C32" s="22" t="s">
        <v>234</v>
      </c>
      <c r="D32" s="23">
        <v>1938</v>
      </c>
      <c r="E32" s="24" t="s">
        <v>9</v>
      </c>
      <c r="F32" s="31"/>
      <c r="G32" s="26" t="s">
        <v>364</v>
      </c>
      <c r="H32" s="24" t="str">
        <f t="shared" si="0"/>
        <v>М70</v>
      </c>
      <c r="I32" s="24">
        <v>1</v>
      </c>
    </row>
    <row r="33" spans="1:10" ht="12.75" customHeight="1">
      <c r="A33" s="18">
        <v>26</v>
      </c>
      <c r="B33" s="18">
        <v>227</v>
      </c>
      <c r="C33" s="22" t="s">
        <v>134</v>
      </c>
      <c r="D33" s="23">
        <v>1947</v>
      </c>
      <c r="E33" s="24" t="s">
        <v>9</v>
      </c>
      <c r="F33" s="31" t="s">
        <v>29</v>
      </c>
      <c r="G33" s="26" t="s">
        <v>366</v>
      </c>
      <c r="H33" s="24" t="str">
        <f t="shared" si="0"/>
        <v>М65</v>
      </c>
      <c r="I33" s="24">
        <v>3</v>
      </c>
      <c r="J33" s="24"/>
    </row>
    <row r="34" spans="1:20" ht="12.75" customHeight="1">
      <c r="A34" s="18">
        <v>27</v>
      </c>
      <c r="B34" s="18">
        <v>253</v>
      </c>
      <c r="C34" s="22" t="s">
        <v>216</v>
      </c>
      <c r="D34" s="23">
        <v>1945</v>
      </c>
      <c r="E34" s="24" t="s">
        <v>37</v>
      </c>
      <c r="F34" s="31"/>
      <c r="G34" s="26" t="s">
        <v>367</v>
      </c>
      <c r="H34" s="24" t="str">
        <f t="shared" si="0"/>
        <v>М65</v>
      </c>
      <c r="I34" s="24">
        <v>4</v>
      </c>
      <c r="T34" s="17">
        <v>1137</v>
      </c>
    </row>
    <row r="35" spans="1:20" ht="12.75" customHeight="1">
      <c r="A35" s="18">
        <v>28</v>
      </c>
      <c r="B35" s="18">
        <v>268</v>
      </c>
      <c r="C35" s="22" t="s">
        <v>224</v>
      </c>
      <c r="D35" s="23">
        <v>1935</v>
      </c>
      <c r="E35" s="24" t="s">
        <v>9</v>
      </c>
      <c r="F35" s="31"/>
      <c r="G35" s="26" t="s">
        <v>372</v>
      </c>
      <c r="H35" s="24" t="str">
        <f t="shared" si="0"/>
        <v>М70</v>
      </c>
      <c r="I35" s="24">
        <v>2</v>
      </c>
      <c r="J35" s="24"/>
      <c r="T35" s="17">
        <v>1532</v>
      </c>
    </row>
    <row r="36" spans="1:20" ht="12.75" customHeight="1">
      <c r="A36" s="18">
        <v>29</v>
      </c>
      <c r="B36" s="18">
        <v>230</v>
      </c>
      <c r="C36" s="22" t="s">
        <v>137</v>
      </c>
      <c r="D36" s="23">
        <v>1938</v>
      </c>
      <c r="E36" s="24" t="s">
        <v>9</v>
      </c>
      <c r="F36" s="31"/>
      <c r="G36" s="26" t="s">
        <v>374</v>
      </c>
      <c r="H36" s="24" t="str">
        <f t="shared" si="0"/>
        <v>М70</v>
      </c>
      <c r="I36" s="24">
        <v>3</v>
      </c>
      <c r="J36" s="24"/>
      <c r="T36" s="17">
        <v>1520</v>
      </c>
    </row>
    <row r="37" spans="1:20" ht="12.75" customHeight="1">
      <c r="A37" s="18">
        <v>30</v>
      </c>
      <c r="B37" s="18">
        <v>229</v>
      </c>
      <c r="C37" s="22" t="s">
        <v>136</v>
      </c>
      <c r="D37" s="23">
        <v>1942</v>
      </c>
      <c r="E37" s="24" t="s">
        <v>9</v>
      </c>
      <c r="F37" s="31" t="s">
        <v>10</v>
      </c>
      <c r="G37" s="26" t="s">
        <v>375</v>
      </c>
      <c r="H37" s="24" t="str">
        <f t="shared" si="0"/>
        <v>М70</v>
      </c>
      <c r="I37" s="24">
        <v>4</v>
      </c>
      <c r="J37" s="24"/>
      <c r="T37" s="17">
        <v>1585</v>
      </c>
    </row>
    <row r="38" spans="1:20" ht="12.75" customHeight="1">
      <c r="A38" s="18">
        <v>31</v>
      </c>
      <c r="B38" s="18">
        <v>283</v>
      </c>
      <c r="C38" s="22" t="s">
        <v>235</v>
      </c>
      <c r="D38" s="23">
        <v>1999</v>
      </c>
      <c r="E38" s="24" t="s">
        <v>9</v>
      </c>
      <c r="F38" s="31" t="s">
        <v>185</v>
      </c>
      <c r="G38" s="26" t="s">
        <v>377</v>
      </c>
      <c r="H38" s="24" t="str">
        <f t="shared" si="0"/>
        <v>М11</v>
      </c>
      <c r="I38" s="24">
        <v>4</v>
      </c>
      <c r="T38" s="17">
        <v>1583</v>
      </c>
    </row>
    <row r="39" spans="1:20" ht="12.75" customHeight="1">
      <c r="A39" s="18">
        <v>32</v>
      </c>
      <c r="B39" s="18">
        <v>265</v>
      </c>
      <c r="C39" s="22" t="s">
        <v>222</v>
      </c>
      <c r="D39" s="23">
        <v>1947</v>
      </c>
      <c r="E39" s="24" t="s">
        <v>9</v>
      </c>
      <c r="F39" s="31" t="s">
        <v>223</v>
      </c>
      <c r="G39" s="26" t="s">
        <v>378</v>
      </c>
      <c r="H39" s="24" t="str">
        <f t="shared" si="0"/>
        <v>М65</v>
      </c>
      <c r="I39" s="24">
        <v>5</v>
      </c>
      <c r="J39" s="24"/>
      <c r="T39" s="17">
        <v>1281</v>
      </c>
    </row>
    <row r="40" spans="1:20" ht="12.75" customHeight="1">
      <c r="A40" s="18">
        <v>33</v>
      </c>
      <c r="B40" s="18">
        <v>297</v>
      </c>
      <c r="C40" s="22" t="s">
        <v>257</v>
      </c>
      <c r="D40" s="23">
        <v>2000</v>
      </c>
      <c r="E40" s="24"/>
      <c r="F40" s="31" t="s">
        <v>258</v>
      </c>
      <c r="G40" s="26" t="s">
        <v>380</v>
      </c>
      <c r="H40" s="24" t="str">
        <f aca="true" t="shared" si="1" ref="H40:H51">IF(AND(D40&gt;=1900,D40&lt;=1942),"М70",IF(AND(D40&gt;=1943,D40&lt;=1947),"М65",IF(AND(D40&gt;=1994,D40&lt;=1995),"М17",IF(AND(D40&gt;=1996,D40&lt;=1998),"М14",IF(AND(D40&gt;=1999,D40&lt;=2001),"М11","")))))</f>
        <v>М11</v>
      </c>
      <c r="I40" s="24">
        <v>5</v>
      </c>
      <c r="J40" s="24"/>
      <c r="T40" s="17">
        <v>1392</v>
      </c>
    </row>
    <row r="41" spans="1:20" ht="12.75" customHeight="1">
      <c r="A41" s="18">
        <v>34</v>
      </c>
      <c r="B41" s="18">
        <v>205</v>
      </c>
      <c r="C41" s="22" t="s">
        <v>139</v>
      </c>
      <c r="D41" s="23">
        <v>1999</v>
      </c>
      <c r="E41" s="24" t="s">
        <v>9</v>
      </c>
      <c r="F41" s="31"/>
      <c r="G41" s="26" t="s">
        <v>381</v>
      </c>
      <c r="H41" s="24" t="str">
        <f t="shared" si="1"/>
        <v>М11</v>
      </c>
      <c r="I41" s="24">
        <v>6</v>
      </c>
      <c r="J41" s="24"/>
      <c r="T41" s="17">
        <v>1655</v>
      </c>
    </row>
    <row r="42" spans="1:20" ht="12.75" customHeight="1">
      <c r="A42" s="18">
        <v>35</v>
      </c>
      <c r="B42" s="18">
        <v>231</v>
      </c>
      <c r="C42" s="22" t="s">
        <v>138</v>
      </c>
      <c r="D42" s="23">
        <v>1938</v>
      </c>
      <c r="E42" s="24" t="s">
        <v>92</v>
      </c>
      <c r="F42" s="31"/>
      <c r="G42" s="26" t="s">
        <v>382</v>
      </c>
      <c r="H42" s="24" t="str">
        <f t="shared" si="1"/>
        <v>М70</v>
      </c>
      <c r="I42" s="24">
        <v>5</v>
      </c>
      <c r="J42" s="24"/>
      <c r="T42" s="17">
        <v>1331</v>
      </c>
    </row>
    <row r="43" spans="1:20" ht="12.75" customHeight="1">
      <c r="A43" s="18">
        <v>36</v>
      </c>
      <c r="B43" s="18">
        <v>275</v>
      </c>
      <c r="C43" s="22" t="s">
        <v>232</v>
      </c>
      <c r="D43" s="23">
        <v>1947</v>
      </c>
      <c r="E43" s="24" t="s">
        <v>21</v>
      </c>
      <c r="F43" s="31" t="s">
        <v>22</v>
      </c>
      <c r="G43" s="26" t="s">
        <v>383</v>
      </c>
      <c r="H43" s="24" t="str">
        <f t="shared" si="1"/>
        <v>М65</v>
      </c>
      <c r="I43" s="24">
        <v>6</v>
      </c>
      <c r="J43" s="24"/>
      <c r="T43" s="17">
        <v>2026</v>
      </c>
    </row>
    <row r="44" spans="1:20" ht="12.75" customHeight="1">
      <c r="A44" s="18">
        <v>37</v>
      </c>
      <c r="B44" s="18">
        <v>235</v>
      </c>
      <c r="C44" s="22" t="s">
        <v>200</v>
      </c>
      <c r="D44" s="23">
        <v>2000</v>
      </c>
      <c r="E44" s="24" t="s">
        <v>9</v>
      </c>
      <c r="F44" s="31"/>
      <c r="G44" s="26" t="s">
        <v>384</v>
      </c>
      <c r="H44" s="24" t="str">
        <f t="shared" si="1"/>
        <v>М11</v>
      </c>
      <c r="I44" s="24">
        <v>7</v>
      </c>
      <c r="J44" s="24"/>
      <c r="T44" s="17">
        <v>1617</v>
      </c>
    </row>
    <row r="45" spans="1:20" ht="12.75" customHeight="1">
      <c r="A45" s="18">
        <v>38</v>
      </c>
      <c r="B45" s="18">
        <v>280</v>
      </c>
      <c r="C45" s="22" t="s">
        <v>231</v>
      </c>
      <c r="D45" s="23">
        <v>1941</v>
      </c>
      <c r="E45" s="24" t="s">
        <v>16</v>
      </c>
      <c r="F45" s="31"/>
      <c r="G45" s="26" t="s">
        <v>385</v>
      </c>
      <c r="H45" s="24" t="str">
        <f t="shared" si="1"/>
        <v>М70</v>
      </c>
      <c r="I45" s="24">
        <v>6</v>
      </c>
      <c r="J45" s="24"/>
      <c r="T45" s="17">
        <v>1777</v>
      </c>
    </row>
    <row r="46" spans="1:20" ht="12.75" customHeight="1">
      <c r="A46" s="18">
        <v>39</v>
      </c>
      <c r="B46" s="18">
        <v>295</v>
      </c>
      <c r="C46" s="22" t="s">
        <v>190</v>
      </c>
      <c r="D46" s="23">
        <v>1932</v>
      </c>
      <c r="E46" s="24" t="s">
        <v>9</v>
      </c>
      <c r="F46" s="31" t="s">
        <v>19</v>
      </c>
      <c r="G46" s="26" t="s">
        <v>386</v>
      </c>
      <c r="H46" s="24" t="str">
        <f t="shared" si="1"/>
        <v>М70</v>
      </c>
      <c r="I46" s="24">
        <v>7</v>
      </c>
      <c r="J46" s="24"/>
      <c r="T46" s="17">
        <v>1691</v>
      </c>
    </row>
    <row r="47" spans="1:9" ht="12.75" customHeight="1">
      <c r="A47" s="18">
        <v>40</v>
      </c>
      <c r="B47" s="18">
        <v>249</v>
      </c>
      <c r="C47" s="22" t="s">
        <v>212</v>
      </c>
      <c r="D47" s="23">
        <v>1937</v>
      </c>
      <c r="E47" s="24" t="s">
        <v>9</v>
      </c>
      <c r="F47" s="31" t="s">
        <v>19</v>
      </c>
      <c r="G47" s="26" t="s">
        <v>389</v>
      </c>
      <c r="H47" s="24" t="str">
        <f t="shared" si="1"/>
        <v>М70</v>
      </c>
      <c r="I47" s="24">
        <v>8</v>
      </c>
    </row>
    <row r="48" spans="1:20" ht="12.75" customHeight="1">
      <c r="A48" s="18">
        <v>41</v>
      </c>
      <c r="B48" s="18">
        <v>278</v>
      </c>
      <c r="C48" s="22" t="s">
        <v>230</v>
      </c>
      <c r="D48" s="23">
        <v>1945</v>
      </c>
      <c r="E48" s="24" t="s">
        <v>9</v>
      </c>
      <c r="F48" s="31" t="s">
        <v>29</v>
      </c>
      <c r="G48" s="26" t="s">
        <v>391</v>
      </c>
      <c r="H48" s="24" t="str">
        <f t="shared" si="1"/>
        <v>М65</v>
      </c>
      <c r="I48" s="24">
        <v>7</v>
      </c>
      <c r="J48" s="24"/>
      <c r="T48" s="17">
        <v>2081</v>
      </c>
    </row>
    <row r="49" spans="1:20" ht="12.75" customHeight="1">
      <c r="A49" s="18">
        <v>42</v>
      </c>
      <c r="B49" s="18">
        <v>272</v>
      </c>
      <c r="C49" s="22" t="s">
        <v>51</v>
      </c>
      <c r="D49" s="23">
        <v>1936</v>
      </c>
      <c r="E49" s="24"/>
      <c r="F49" s="31"/>
      <c r="G49" s="26" t="s">
        <v>392</v>
      </c>
      <c r="H49" s="24" t="str">
        <f t="shared" si="1"/>
        <v>М70</v>
      </c>
      <c r="I49" s="24">
        <v>9</v>
      </c>
      <c r="J49" s="24"/>
      <c r="T49" s="17">
        <v>1550</v>
      </c>
    </row>
    <row r="50" spans="1:20" ht="12.75" customHeight="1">
      <c r="A50" s="18">
        <v>43</v>
      </c>
      <c r="B50" s="18">
        <v>270</v>
      </c>
      <c r="C50" s="22" t="s">
        <v>226</v>
      </c>
      <c r="D50" s="23">
        <v>1935</v>
      </c>
      <c r="E50" s="24" t="s">
        <v>9</v>
      </c>
      <c r="F50" s="31" t="s">
        <v>227</v>
      </c>
      <c r="G50" s="26" t="s">
        <v>393</v>
      </c>
      <c r="H50" s="24" t="str">
        <f t="shared" si="1"/>
        <v>М70</v>
      </c>
      <c r="I50" s="24">
        <v>10</v>
      </c>
      <c r="J50" s="24"/>
      <c r="T50" s="17">
        <v>1484</v>
      </c>
    </row>
    <row r="51" spans="1:20" ht="12.75" customHeight="1">
      <c r="A51" s="18">
        <v>44</v>
      </c>
      <c r="B51" s="18">
        <v>248</v>
      </c>
      <c r="C51" s="22" t="s">
        <v>211</v>
      </c>
      <c r="D51" s="23">
        <v>1952</v>
      </c>
      <c r="E51" s="24"/>
      <c r="F51" s="31"/>
      <c r="G51" s="26" t="s">
        <v>396</v>
      </c>
      <c r="H51" s="24">
        <f t="shared" si="1"/>
      </c>
      <c r="I51" s="24"/>
      <c r="J51" s="24"/>
      <c r="T51" s="17">
        <v>2055</v>
      </c>
    </row>
    <row r="52" spans="1:20" ht="12.75" customHeight="1">
      <c r="A52" s="18">
        <v>45</v>
      </c>
      <c r="B52" s="18">
        <v>289</v>
      </c>
      <c r="C52" s="22" t="s">
        <v>239</v>
      </c>
      <c r="D52" s="23">
        <v>1941</v>
      </c>
      <c r="E52" s="24" t="s">
        <v>9</v>
      </c>
      <c r="F52" s="31"/>
      <c r="G52" s="26" t="s">
        <v>401</v>
      </c>
      <c r="H52" s="24" t="str">
        <f aca="true" t="shared" si="2" ref="H52:H61">IF(AND(D52&gt;=1900,D52&lt;=1942),"М70",IF(AND(D52&gt;=1943,D52&lt;=1947),"М65",IF(AND(D52&gt;=1994,D52&lt;=1995),"М17",IF(AND(D52&gt;=1996,D52&lt;=1998),"М14",IF(AND(D52&gt;=1999,D52&lt;=2001),"М11","")))))</f>
        <v>М70</v>
      </c>
      <c r="I52" s="24">
        <v>11</v>
      </c>
      <c r="J52" s="24"/>
      <c r="T52" s="17">
        <v>1738</v>
      </c>
    </row>
    <row r="53" spans="1:20" ht="12.75" customHeight="1">
      <c r="A53" s="18">
        <v>46</v>
      </c>
      <c r="B53" s="18">
        <v>232</v>
      </c>
      <c r="C53" s="22" t="s">
        <v>199</v>
      </c>
      <c r="D53" s="23">
        <v>1930</v>
      </c>
      <c r="E53" s="24" t="s">
        <v>35</v>
      </c>
      <c r="F53" s="31"/>
      <c r="G53" s="26" t="s">
        <v>405</v>
      </c>
      <c r="H53" s="24" t="str">
        <f t="shared" si="2"/>
        <v>М70</v>
      </c>
      <c r="I53" s="24">
        <v>12</v>
      </c>
      <c r="J53" s="24"/>
      <c r="T53" s="17">
        <v>2604</v>
      </c>
    </row>
    <row r="54" spans="1:20" ht="12.75" customHeight="1">
      <c r="A54" s="18">
        <v>47</v>
      </c>
      <c r="B54" s="18">
        <v>269</v>
      </c>
      <c r="C54" s="22" t="s">
        <v>225</v>
      </c>
      <c r="D54" s="23">
        <v>1937</v>
      </c>
      <c r="E54" s="24" t="s">
        <v>9</v>
      </c>
      <c r="F54" s="31" t="s">
        <v>10</v>
      </c>
      <c r="G54" s="26" t="s">
        <v>406</v>
      </c>
      <c r="H54" s="24" t="str">
        <f t="shared" si="2"/>
        <v>М70</v>
      </c>
      <c r="I54" s="24">
        <v>13</v>
      </c>
      <c r="J54" s="24"/>
      <c r="T54" s="17">
        <v>1735</v>
      </c>
    </row>
    <row r="55" spans="1:20" ht="12.75" customHeight="1">
      <c r="A55" s="18">
        <v>48</v>
      </c>
      <c r="B55" s="18">
        <v>257</v>
      </c>
      <c r="C55" s="22" t="s">
        <v>221</v>
      </c>
      <c r="D55" s="23">
        <v>1932</v>
      </c>
      <c r="E55" s="24" t="s">
        <v>37</v>
      </c>
      <c r="F55" s="31" t="s">
        <v>38</v>
      </c>
      <c r="G55" s="26" t="s">
        <v>407</v>
      </c>
      <c r="H55" s="24" t="str">
        <f t="shared" si="2"/>
        <v>М70</v>
      </c>
      <c r="I55" s="24">
        <v>14</v>
      </c>
      <c r="J55" s="24"/>
      <c r="T55" s="17">
        <v>1721</v>
      </c>
    </row>
    <row r="56" spans="1:20" ht="12.75" customHeight="1">
      <c r="A56" s="18">
        <v>49</v>
      </c>
      <c r="B56" s="18">
        <v>294</v>
      </c>
      <c r="C56" s="22" t="s">
        <v>581</v>
      </c>
      <c r="D56" s="23">
        <v>1982</v>
      </c>
      <c r="E56" s="24" t="s">
        <v>9</v>
      </c>
      <c r="F56" s="25"/>
      <c r="G56" s="26" t="s">
        <v>582</v>
      </c>
      <c r="H56" s="24">
        <f t="shared" si="2"/>
      </c>
      <c r="I56" s="24"/>
      <c r="T56" s="17">
        <v>2912</v>
      </c>
    </row>
    <row r="57" spans="1:20" ht="12.75" customHeight="1">
      <c r="A57" s="18">
        <v>50</v>
      </c>
      <c r="B57" s="18">
        <v>271</v>
      </c>
      <c r="C57" s="22" t="s">
        <v>228</v>
      </c>
      <c r="D57" s="23">
        <v>1934</v>
      </c>
      <c r="E57" s="24"/>
      <c r="F57" s="31" t="s">
        <v>229</v>
      </c>
      <c r="G57" s="26" t="s">
        <v>415</v>
      </c>
      <c r="H57" s="24" t="str">
        <f t="shared" si="2"/>
        <v>М70</v>
      </c>
      <c r="I57" s="24">
        <v>15</v>
      </c>
      <c r="J57" s="24"/>
      <c r="T57" s="17">
        <v>1615</v>
      </c>
    </row>
    <row r="58" spans="1:20" ht="12.75" customHeight="1">
      <c r="A58" s="18">
        <v>51</v>
      </c>
      <c r="B58" s="18">
        <v>298</v>
      </c>
      <c r="C58" s="22" t="s">
        <v>191</v>
      </c>
      <c r="D58" s="23">
        <v>1935</v>
      </c>
      <c r="E58" s="24" t="s">
        <v>9</v>
      </c>
      <c r="F58" s="31" t="s">
        <v>10</v>
      </c>
      <c r="G58" s="26" t="s">
        <v>419</v>
      </c>
      <c r="H58" s="24" t="str">
        <f t="shared" si="2"/>
        <v>М70</v>
      </c>
      <c r="I58" s="24">
        <v>16</v>
      </c>
      <c r="J58" s="24"/>
      <c r="T58" s="17">
        <v>1549</v>
      </c>
    </row>
    <row r="59" spans="1:20" ht="12.75" customHeight="1">
      <c r="A59" s="18">
        <v>52</v>
      </c>
      <c r="B59" s="18">
        <v>228</v>
      </c>
      <c r="C59" s="22" t="s">
        <v>135</v>
      </c>
      <c r="D59" s="23">
        <v>1938</v>
      </c>
      <c r="E59" s="24" t="s">
        <v>9</v>
      </c>
      <c r="F59" s="31" t="s">
        <v>10</v>
      </c>
      <c r="G59" s="26" t="s">
        <v>424</v>
      </c>
      <c r="H59" s="24" t="str">
        <f t="shared" si="2"/>
        <v>М70</v>
      </c>
      <c r="I59" s="24">
        <v>17</v>
      </c>
      <c r="J59" s="24"/>
      <c r="T59" s="17">
        <v>2774</v>
      </c>
    </row>
    <row r="60" spans="1:20" ht="12.75" customHeight="1">
      <c r="A60" s="18">
        <v>53</v>
      </c>
      <c r="B60" s="18">
        <v>291</v>
      </c>
      <c r="C60" s="32" t="s">
        <v>189</v>
      </c>
      <c r="D60" s="23">
        <v>1961</v>
      </c>
      <c r="E60" s="24" t="s">
        <v>16</v>
      </c>
      <c r="F60" s="31"/>
      <c r="G60" s="26" t="s">
        <v>441</v>
      </c>
      <c r="H60" s="24">
        <f t="shared" si="2"/>
      </c>
      <c r="I60" s="24"/>
      <c r="J60" s="24"/>
      <c r="T60" s="17">
        <v>3323</v>
      </c>
    </row>
    <row r="61" spans="2:10" ht="12.75" customHeight="1">
      <c r="B61" s="18">
        <v>221</v>
      </c>
      <c r="C61" s="22" t="s">
        <v>140</v>
      </c>
      <c r="D61" s="23">
        <v>1994</v>
      </c>
      <c r="E61" s="24" t="s">
        <v>20</v>
      </c>
      <c r="F61" s="31"/>
      <c r="G61" s="26" t="s">
        <v>417</v>
      </c>
      <c r="H61" s="24" t="str">
        <f t="shared" si="2"/>
        <v>М17</v>
      </c>
      <c r="I61" s="24"/>
      <c r="J61" s="24"/>
    </row>
  </sheetData>
  <sheetProtection/>
  <autoFilter ref="A6:J61"/>
  <mergeCells count="13">
    <mergeCell ref="A1:I1"/>
    <mergeCell ref="A2:I2"/>
    <mergeCell ref="A3:I3"/>
    <mergeCell ref="A4:I4"/>
    <mergeCell ref="A6:A7"/>
    <mergeCell ref="B6:B7"/>
    <mergeCell ref="C6:C7"/>
    <mergeCell ref="D6:D7"/>
    <mergeCell ref="G6:G7"/>
    <mergeCell ref="H6:H7"/>
    <mergeCell ref="I6:I7"/>
    <mergeCell ref="E6:E7"/>
    <mergeCell ref="F6:F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="130" zoomScaleNormal="130" zoomScalePageLayoutView="0" workbookViewId="0" topLeftCell="A40">
      <selection activeCell="C50" sqref="C50"/>
    </sheetView>
  </sheetViews>
  <sheetFormatPr defaultColWidth="9.00390625" defaultRowHeight="12.75" customHeight="1"/>
  <cols>
    <col min="1" max="1" width="4.25390625" style="18" customWidth="1"/>
    <col min="2" max="2" width="4.375" style="16" customWidth="1"/>
    <col min="3" max="3" width="21.625" style="27" customWidth="1"/>
    <col min="4" max="4" width="4.25390625" style="23" customWidth="1"/>
    <col min="5" max="5" width="14.625" style="22" customWidth="1"/>
    <col min="6" max="6" width="18.625" style="28" customWidth="1"/>
    <col min="7" max="7" width="6.375" style="29" customWidth="1"/>
    <col min="8" max="8" width="5.625" style="30" customWidth="1"/>
    <col min="9" max="9" width="3.875" style="30" customWidth="1"/>
    <col min="10" max="10" width="9.125" style="17" customWidth="1"/>
    <col min="11" max="38" width="0" style="17" hidden="1" customWidth="1"/>
    <col min="39" max="16384" width="9.125" style="17" customWidth="1"/>
  </cols>
  <sheetData>
    <row r="1" spans="1:9" ht="20.25" customHeight="1">
      <c r="A1" s="63" t="s">
        <v>554</v>
      </c>
      <c r="B1" s="63"/>
      <c r="C1" s="63"/>
      <c r="D1" s="63"/>
      <c r="E1" s="63"/>
      <c r="F1" s="63"/>
      <c r="G1" s="63"/>
      <c r="H1" s="63"/>
      <c r="I1" s="63"/>
    </row>
    <row r="2" spans="1:9" ht="18" customHeight="1">
      <c r="A2" s="64" t="s">
        <v>87</v>
      </c>
      <c r="B2" s="64"/>
      <c r="C2" s="64"/>
      <c r="D2" s="64"/>
      <c r="E2" s="64"/>
      <c r="F2" s="64"/>
      <c r="G2" s="64"/>
      <c r="H2" s="64"/>
      <c r="I2" s="64"/>
    </row>
    <row r="3" spans="1:9" ht="22.5" customHeight="1">
      <c r="A3" s="65" t="s">
        <v>583</v>
      </c>
      <c r="B3" s="65"/>
      <c r="C3" s="65"/>
      <c r="D3" s="65"/>
      <c r="E3" s="65"/>
      <c r="F3" s="65"/>
      <c r="G3" s="65"/>
      <c r="H3" s="65"/>
      <c r="I3" s="65"/>
    </row>
    <row r="4" spans="1:9" ht="17.25" customHeight="1">
      <c r="A4" s="58" t="s">
        <v>89</v>
      </c>
      <c r="B4" s="58"/>
      <c r="C4" s="58"/>
      <c r="D4" s="58"/>
      <c r="E4" s="58"/>
      <c r="F4" s="58"/>
      <c r="G4" s="58"/>
      <c r="H4" s="58"/>
      <c r="I4" s="58"/>
    </row>
    <row r="5" spans="1:8" s="20" customFormat="1" ht="13.5" customHeight="1">
      <c r="A5" s="19"/>
      <c r="C5" s="1"/>
      <c r="D5" s="1"/>
      <c r="E5" s="1"/>
      <c r="F5" s="1"/>
      <c r="G5" s="1"/>
      <c r="H5" s="1"/>
    </row>
    <row r="6" spans="1:9" s="21" customFormat="1" ht="7.5" customHeight="1">
      <c r="A6" s="72" t="s">
        <v>0</v>
      </c>
      <c r="B6" s="72" t="s">
        <v>1</v>
      </c>
      <c r="C6" s="72" t="s">
        <v>2</v>
      </c>
      <c r="D6" s="74" t="s">
        <v>3</v>
      </c>
      <c r="E6" s="74" t="s">
        <v>4</v>
      </c>
      <c r="F6" s="74" t="s">
        <v>5</v>
      </c>
      <c r="G6" s="76" t="s">
        <v>6</v>
      </c>
      <c r="H6" s="76" t="s">
        <v>7</v>
      </c>
      <c r="I6" s="76" t="s">
        <v>8</v>
      </c>
    </row>
    <row r="7" spans="1:9" s="21" customFormat="1" ht="7.5" customHeight="1">
      <c r="A7" s="73"/>
      <c r="B7" s="73"/>
      <c r="C7" s="73"/>
      <c r="D7" s="75"/>
      <c r="E7" s="75"/>
      <c r="F7" s="75"/>
      <c r="G7" s="77"/>
      <c r="H7" s="77"/>
      <c r="I7" s="77"/>
    </row>
    <row r="8" spans="1:9" ht="12.75" customHeight="1">
      <c r="A8" s="18">
        <v>1</v>
      </c>
      <c r="B8" s="18">
        <v>212</v>
      </c>
      <c r="C8" s="22" t="s">
        <v>246</v>
      </c>
      <c r="D8" s="23">
        <v>1997</v>
      </c>
      <c r="E8" s="24" t="s">
        <v>9</v>
      </c>
      <c r="F8" s="25" t="s">
        <v>24</v>
      </c>
      <c r="G8" s="26" t="s">
        <v>338</v>
      </c>
      <c r="H8" s="24" t="str">
        <f aca="true" t="shared" si="0" ref="H8:H46">IF(AND(D8&gt;=1900,D8&lt;=1942),"Ж70",IF(AND(D8&gt;=1943,D8&lt;=1947),"Ж65",IF(AND(D8&gt;=1994,D8&lt;=1995),"Д17",IF(AND(D8&gt;=1996,D8&lt;=1998),"Д14",IF(AND(D8&gt;=1999,D8&lt;=2001),"Д11","")))))</f>
        <v>Д14</v>
      </c>
      <c r="I8" s="24">
        <v>1</v>
      </c>
    </row>
    <row r="9" spans="1:10" ht="12.75" customHeight="1">
      <c r="A9" s="18">
        <v>2</v>
      </c>
      <c r="B9" s="18">
        <v>240</v>
      </c>
      <c r="C9" s="22" t="s">
        <v>255</v>
      </c>
      <c r="D9" s="23">
        <v>2001</v>
      </c>
      <c r="E9" s="24" t="s">
        <v>9</v>
      </c>
      <c r="F9" s="25" t="s">
        <v>185</v>
      </c>
      <c r="G9" s="26" t="s">
        <v>343</v>
      </c>
      <c r="H9" s="24" t="str">
        <f t="shared" si="0"/>
        <v>Д11</v>
      </c>
      <c r="I9" s="24">
        <v>1</v>
      </c>
      <c r="J9" s="24"/>
    </row>
    <row r="10" spans="1:10" ht="12.75" customHeight="1">
      <c r="A10" s="18">
        <v>3</v>
      </c>
      <c r="B10" s="18">
        <v>261</v>
      </c>
      <c r="C10" s="22" t="s">
        <v>173</v>
      </c>
      <c r="D10" s="23">
        <v>1995</v>
      </c>
      <c r="E10" s="24" t="s">
        <v>9</v>
      </c>
      <c r="F10" s="25" t="s">
        <v>28</v>
      </c>
      <c r="G10" s="26" t="s">
        <v>346</v>
      </c>
      <c r="H10" s="24" t="str">
        <f t="shared" si="0"/>
        <v>Д17</v>
      </c>
      <c r="I10" s="24">
        <v>1</v>
      </c>
      <c r="J10" s="24"/>
    </row>
    <row r="11" spans="1:20" ht="12.75" customHeight="1">
      <c r="A11" s="18">
        <v>4</v>
      </c>
      <c r="B11" s="18">
        <v>262</v>
      </c>
      <c r="C11" s="22" t="s">
        <v>174</v>
      </c>
      <c r="D11" s="23">
        <v>1994</v>
      </c>
      <c r="E11" s="24" t="s">
        <v>9</v>
      </c>
      <c r="F11" s="25" t="s">
        <v>28</v>
      </c>
      <c r="G11" s="26" t="s">
        <v>347</v>
      </c>
      <c r="H11" s="24" t="str">
        <f t="shared" si="0"/>
        <v>Д17</v>
      </c>
      <c r="I11" s="24">
        <v>2</v>
      </c>
      <c r="J11" s="24"/>
      <c r="T11" s="17">
        <v>1340</v>
      </c>
    </row>
    <row r="12" spans="1:10" ht="12.75" customHeight="1">
      <c r="A12" s="18">
        <v>5</v>
      </c>
      <c r="B12" s="18">
        <v>211</v>
      </c>
      <c r="C12" s="22" t="s">
        <v>23</v>
      </c>
      <c r="D12" s="23">
        <v>1994</v>
      </c>
      <c r="E12" s="24" t="s">
        <v>9</v>
      </c>
      <c r="F12" s="25" t="s">
        <v>24</v>
      </c>
      <c r="G12" s="26" t="s">
        <v>350</v>
      </c>
      <c r="H12" s="24" t="str">
        <f t="shared" si="0"/>
        <v>Д17</v>
      </c>
      <c r="I12" s="24">
        <v>3</v>
      </c>
      <c r="J12" s="24"/>
    </row>
    <row r="13" spans="1:20" ht="12.75" customHeight="1">
      <c r="A13" s="18">
        <v>6</v>
      </c>
      <c r="B13" s="18">
        <v>225</v>
      </c>
      <c r="C13" s="22" t="s">
        <v>145</v>
      </c>
      <c r="D13" s="23">
        <v>2000</v>
      </c>
      <c r="E13" s="24" t="s">
        <v>131</v>
      </c>
      <c r="F13" s="25"/>
      <c r="G13" s="26" t="s">
        <v>351</v>
      </c>
      <c r="H13" s="24" t="str">
        <f t="shared" si="0"/>
        <v>Д11</v>
      </c>
      <c r="I13" s="24">
        <v>2</v>
      </c>
      <c r="J13" s="24"/>
      <c r="T13" s="17">
        <v>1293</v>
      </c>
    </row>
    <row r="14" spans="1:20" ht="12.75" customHeight="1">
      <c r="A14" s="18">
        <v>7</v>
      </c>
      <c r="B14" s="18">
        <v>213</v>
      </c>
      <c r="C14" s="22" t="s">
        <v>250</v>
      </c>
      <c r="D14" s="23">
        <v>1997</v>
      </c>
      <c r="E14" s="24" t="s">
        <v>9</v>
      </c>
      <c r="F14" s="25" t="s">
        <v>24</v>
      </c>
      <c r="G14" s="26" t="s">
        <v>353</v>
      </c>
      <c r="H14" s="24" t="str">
        <f t="shared" si="0"/>
        <v>Д14</v>
      </c>
      <c r="I14" s="24">
        <v>2</v>
      </c>
      <c r="J14" s="24"/>
      <c r="T14" s="17">
        <v>1312</v>
      </c>
    </row>
    <row r="15" spans="1:20" ht="12.75" customHeight="1">
      <c r="A15" s="18">
        <v>8</v>
      </c>
      <c r="B15" s="18">
        <v>263</v>
      </c>
      <c r="C15" s="22" t="s">
        <v>175</v>
      </c>
      <c r="D15" s="23">
        <v>1996</v>
      </c>
      <c r="E15" s="24" t="s">
        <v>9</v>
      </c>
      <c r="F15" s="25" t="s">
        <v>28</v>
      </c>
      <c r="G15" s="26" t="s">
        <v>356</v>
      </c>
      <c r="H15" s="24" t="str">
        <f t="shared" si="0"/>
        <v>Д14</v>
      </c>
      <c r="I15" s="24">
        <v>3</v>
      </c>
      <c r="J15" s="24"/>
      <c r="T15" s="17">
        <v>1403</v>
      </c>
    </row>
    <row r="16" spans="1:10" ht="12.75" customHeight="1">
      <c r="A16" s="18">
        <v>9</v>
      </c>
      <c r="B16" s="18">
        <v>287</v>
      </c>
      <c r="C16" s="22" t="s">
        <v>79</v>
      </c>
      <c r="D16" s="23">
        <v>1994</v>
      </c>
      <c r="E16" s="24" t="s">
        <v>9</v>
      </c>
      <c r="F16" s="25" t="s">
        <v>185</v>
      </c>
      <c r="G16" s="26" t="s">
        <v>360</v>
      </c>
      <c r="H16" s="24" t="str">
        <f t="shared" si="0"/>
        <v>Д17</v>
      </c>
      <c r="I16" s="24">
        <v>4</v>
      </c>
      <c r="J16" s="24"/>
    </row>
    <row r="17" spans="1:10" ht="12.75" customHeight="1">
      <c r="A17" s="18">
        <v>10</v>
      </c>
      <c r="B17" s="18">
        <v>273</v>
      </c>
      <c r="C17" s="22" t="s">
        <v>178</v>
      </c>
      <c r="D17" s="23">
        <v>1999</v>
      </c>
      <c r="E17" s="24" t="s">
        <v>16</v>
      </c>
      <c r="F17" s="25"/>
      <c r="G17" s="26" t="s">
        <v>361</v>
      </c>
      <c r="H17" s="24" t="str">
        <f t="shared" si="0"/>
        <v>Д11</v>
      </c>
      <c r="I17" s="24">
        <v>3</v>
      </c>
      <c r="J17" s="24"/>
    </row>
    <row r="18" spans="1:20" ht="12.75" customHeight="1">
      <c r="A18" s="18">
        <v>11</v>
      </c>
      <c r="B18" s="18">
        <v>219</v>
      </c>
      <c r="C18" s="22" t="s">
        <v>243</v>
      </c>
      <c r="D18" s="23">
        <v>1998</v>
      </c>
      <c r="E18" s="24" t="s">
        <v>16</v>
      </c>
      <c r="F18" s="25" t="s">
        <v>242</v>
      </c>
      <c r="G18" s="26" t="s">
        <v>362</v>
      </c>
      <c r="H18" s="24" t="str">
        <f t="shared" si="0"/>
        <v>Д14</v>
      </c>
      <c r="I18" s="24">
        <v>4</v>
      </c>
      <c r="J18" s="24"/>
      <c r="T18" s="17">
        <v>1421</v>
      </c>
    </row>
    <row r="19" spans="1:10" ht="12.75" customHeight="1">
      <c r="A19" s="18">
        <v>12</v>
      </c>
      <c r="B19" s="18">
        <v>220</v>
      </c>
      <c r="C19" s="22" t="s">
        <v>241</v>
      </c>
      <c r="D19" s="23">
        <v>1996</v>
      </c>
      <c r="E19" s="24" t="s">
        <v>16</v>
      </c>
      <c r="F19" s="25" t="s">
        <v>242</v>
      </c>
      <c r="G19" s="26" t="s">
        <v>363</v>
      </c>
      <c r="H19" s="24" t="str">
        <f t="shared" si="0"/>
        <v>Д14</v>
      </c>
      <c r="I19" s="24">
        <v>5</v>
      </c>
      <c r="J19" s="24"/>
    </row>
    <row r="20" spans="1:10" ht="12.75" customHeight="1">
      <c r="A20" s="18">
        <v>13</v>
      </c>
      <c r="B20" s="18">
        <v>233</v>
      </c>
      <c r="C20" s="22" t="s">
        <v>251</v>
      </c>
      <c r="D20" s="23">
        <v>2001</v>
      </c>
      <c r="E20" s="24" t="s">
        <v>9</v>
      </c>
      <c r="F20" s="25" t="s">
        <v>24</v>
      </c>
      <c r="G20" s="26" t="s">
        <v>365</v>
      </c>
      <c r="H20" s="24" t="str">
        <f t="shared" si="0"/>
        <v>Д11</v>
      </c>
      <c r="I20" s="24">
        <v>4</v>
      </c>
      <c r="J20" s="24"/>
    </row>
    <row r="21" spans="1:20" ht="12.75" customHeight="1">
      <c r="A21" s="18">
        <v>14</v>
      </c>
      <c r="B21" s="18">
        <v>207</v>
      </c>
      <c r="C21" s="22" t="s">
        <v>142</v>
      </c>
      <c r="D21" s="23">
        <v>1945</v>
      </c>
      <c r="E21" s="24" t="s">
        <v>9</v>
      </c>
      <c r="F21" s="25"/>
      <c r="G21" s="26" t="s">
        <v>368</v>
      </c>
      <c r="H21" s="24" t="str">
        <f t="shared" si="0"/>
        <v>Ж65</v>
      </c>
      <c r="I21" s="24">
        <v>1</v>
      </c>
      <c r="J21" s="24"/>
      <c r="T21" s="17">
        <v>1762</v>
      </c>
    </row>
    <row r="22" spans="1:20" ht="12.75" customHeight="1">
      <c r="A22" s="18">
        <v>15</v>
      </c>
      <c r="B22" s="18">
        <v>224</v>
      </c>
      <c r="C22" s="22" t="s">
        <v>240</v>
      </c>
      <c r="D22" s="23">
        <v>1999</v>
      </c>
      <c r="E22" s="24" t="s">
        <v>9</v>
      </c>
      <c r="F22" s="25" t="s">
        <v>24</v>
      </c>
      <c r="G22" s="26" t="s">
        <v>369</v>
      </c>
      <c r="H22" s="24" t="str">
        <f t="shared" si="0"/>
        <v>Д11</v>
      </c>
      <c r="I22" s="24">
        <v>5</v>
      </c>
      <c r="J22" s="24"/>
      <c r="T22" s="17">
        <v>1466</v>
      </c>
    </row>
    <row r="23" spans="1:20" ht="12.75" customHeight="1">
      <c r="A23" s="18">
        <v>16</v>
      </c>
      <c r="B23" s="18">
        <v>260</v>
      </c>
      <c r="C23" s="22" t="s">
        <v>172</v>
      </c>
      <c r="D23" s="23">
        <v>1994</v>
      </c>
      <c r="E23" s="24" t="s">
        <v>9</v>
      </c>
      <c r="F23" s="25" t="s">
        <v>28</v>
      </c>
      <c r="G23" s="26" t="s">
        <v>370</v>
      </c>
      <c r="H23" s="24" t="str">
        <f t="shared" si="0"/>
        <v>Д17</v>
      </c>
      <c r="I23" s="24">
        <v>5</v>
      </c>
      <c r="J23" s="24"/>
      <c r="T23" s="17">
        <v>2203</v>
      </c>
    </row>
    <row r="24" spans="1:20" ht="12.75" customHeight="1">
      <c r="A24" s="18">
        <v>17</v>
      </c>
      <c r="B24" s="18">
        <v>215</v>
      </c>
      <c r="C24" s="22" t="s">
        <v>247</v>
      </c>
      <c r="D24" s="23">
        <v>1999</v>
      </c>
      <c r="E24" s="24" t="s">
        <v>16</v>
      </c>
      <c r="F24" s="25" t="s">
        <v>242</v>
      </c>
      <c r="G24" s="26" t="s">
        <v>371</v>
      </c>
      <c r="H24" s="24" t="str">
        <f t="shared" si="0"/>
        <v>Д11</v>
      </c>
      <c r="I24" s="24">
        <v>6</v>
      </c>
      <c r="J24" s="24"/>
      <c r="T24" s="17">
        <v>1474</v>
      </c>
    </row>
    <row r="25" spans="1:20" ht="12.75" customHeight="1">
      <c r="A25" s="18">
        <v>18</v>
      </c>
      <c r="B25" s="18">
        <v>267</v>
      </c>
      <c r="C25" s="22" t="s">
        <v>177</v>
      </c>
      <c r="D25" s="23">
        <v>1994</v>
      </c>
      <c r="E25" s="24"/>
      <c r="F25" s="25" t="s">
        <v>17</v>
      </c>
      <c r="G25" s="26" t="s">
        <v>373</v>
      </c>
      <c r="H25" s="24" t="str">
        <f t="shared" si="0"/>
        <v>Д17</v>
      </c>
      <c r="I25" s="24">
        <v>6</v>
      </c>
      <c r="J25" s="24"/>
      <c r="T25" s="17">
        <v>2646</v>
      </c>
    </row>
    <row r="26" spans="1:20" ht="12.75" customHeight="1">
      <c r="A26" s="18">
        <v>19</v>
      </c>
      <c r="B26" s="18">
        <v>216</v>
      </c>
      <c r="C26" s="22" t="s">
        <v>248</v>
      </c>
      <c r="D26" s="23">
        <v>2000</v>
      </c>
      <c r="E26" s="24" t="s">
        <v>16</v>
      </c>
      <c r="F26" s="25" t="s">
        <v>242</v>
      </c>
      <c r="G26" s="26" t="s">
        <v>376</v>
      </c>
      <c r="H26" s="24" t="str">
        <f t="shared" si="0"/>
        <v>Д11</v>
      </c>
      <c r="I26" s="24">
        <v>7</v>
      </c>
      <c r="T26" s="17">
        <v>1513</v>
      </c>
    </row>
    <row r="27" spans="1:20" ht="12.75" customHeight="1">
      <c r="A27" s="18">
        <v>20</v>
      </c>
      <c r="B27" s="18">
        <v>293</v>
      </c>
      <c r="C27" s="22" t="s">
        <v>259</v>
      </c>
      <c r="D27" s="23">
        <v>1997</v>
      </c>
      <c r="E27" s="24" t="s">
        <v>260</v>
      </c>
      <c r="F27" s="25"/>
      <c r="G27" s="26" t="s">
        <v>379</v>
      </c>
      <c r="H27" s="24" t="str">
        <f t="shared" si="0"/>
        <v>Д14</v>
      </c>
      <c r="I27" s="24">
        <v>6</v>
      </c>
      <c r="J27" s="24"/>
      <c r="T27" s="17">
        <v>1431</v>
      </c>
    </row>
    <row r="28" spans="1:20" ht="12.75" customHeight="1">
      <c r="A28" s="18">
        <v>21</v>
      </c>
      <c r="B28" s="18">
        <v>218</v>
      </c>
      <c r="C28" s="22" t="s">
        <v>244</v>
      </c>
      <c r="D28" s="23">
        <v>1998</v>
      </c>
      <c r="E28" s="24" t="s">
        <v>16</v>
      </c>
      <c r="F28" s="25" t="s">
        <v>242</v>
      </c>
      <c r="G28" s="26" t="s">
        <v>387</v>
      </c>
      <c r="H28" s="24" t="str">
        <f t="shared" si="0"/>
        <v>Д14</v>
      </c>
      <c r="I28" s="24">
        <v>7</v>
      </c>
      <c r="J28" s="24"/>
      <c r="T28" s="17">
        <v>1802</v>
      </c>
    </row>
    <row r="29" spans="1:20" ht="12.75" customHeight="1">
      <c r="A29" s="18">
        <v>22</v>
      </c>
      <c r="B29" s="18">
        <v>217</v>
      </c>
      <c r="C29" s="22" t="s">
        <v>245</v>
      </c>
      <c r="D29" s="23">
        <v>1999</v>
      </c>
      <c r="E29" s="24" t="s">
        <v>16</v>
      </c>
      <c r="F29" s="25" t="s">
        <v>242</v>
      </c>
      <c r="G29" s="26" t="s">
        <v>388</v>
      </c>
      <c r="H29" s="24" t="str">
        <f t="shared" si="0"/>
        <v>Д11</v>
      </c>
      <c r="I29" s="24">
        <v>8</v>
      </c>
      <c r="J29" s="24"/>
      <c r="T29" s="17">
        <v>2229</v>
      </c>
    </row>
    <row r="30" spans="1:20" ht="12.75" customHeight="1">
      <c r="A30" s="18">
        <v>23</v>
      </c>
      <c r="B30" s="18">
        <v>285</v>
      </c>
      <c r="C30" s="22" t="s">
        <v>184</v>
      </c>
      <c r="D30" s="23">
        <v>1998</v>
      </c>
      <c r="E30" s="24" t="s">
        <v>9</v>
      </c>
      <c r="F30" s="25" t="s">
        <v>185</v>
      </c>
      <c r="G30" s="26" t="s">
        <v>390</v>
      </c>
      <c r="H30" s="24" t="str">
        <f t="shared" si="0"/>
        <v>Д14</v>
      </c>
      <c r="I30" s="24">
        <v>8</v>
      </c>
      <c r="J30" s="24"/>
      <c r="T30" s="17">
        <v>1333</v>
      </c>
    </row>
    <row r="31" spans="1:20" ht="12.75" customHeight="1">
      <c r="A31" s="18">
        <v>24</v>
      </c>
      <c r="B31" s="18">
        <v>226</v>
      </c>
      <c r="C31" s="22" t="s">
        <v>141</v>
      </c>
      <c r="D31" s="23">
        <v>1947</v>
      </c>
      <c r="E31" s="24" t="s">
        <v>9</v>
      </c>
      <c r="F31" s="25" t="s">
        <v>29</v>
      </c>
      <c r="G31" s="26" t="s">
        <v>394</v>
      </c>
      <c r="H31" s="24" t="str">
        <f t="shared" si="0"/>
        <v>Ж65</v>
      </c>
      <c r="I31" s="24">
        <v>2</v>
      </c>
      <c r="T31" s="17">
        <v>1714</v>
      </c>
    </row>
    <row r="32" spans="1:20" ht="12.75" customHeight="1">
      <c r="A32" s="18">
        <v>25</v>
      </c>
      <c r="B32" s="18">
        <v>266</v>
      </c>
      <c r="C32" s="22" t="s">
        <v>264</v>
      </c>
      <c r="D32" s="23">
        <v>1991</v>
      </c>
      <c r="E32" s="24" t="s">
        <v>20</v>
      </c>
      <c r="F32" s="25" t="s">
        <v>237</v>
      </c>
      <c r="G32" s="26" t="s">
        <v>395</v>
      </c>
      <c r="H32" s="24">
        <f t="shared" si="0"/>
      </c>
      <c r="I32" s="24"/>
      <c r="J32" s="24"/>
      <c r="T32" s="17">
        <v>1468</v>
      </c>
    </row>
    <row r="33" spans="1:20" ht="12.75" customHeight="1">
      <c r="A33" s="18">
        <v>26</v>
      </c>
      <c r="B33" s="18">
        <v>292</v>
      </c>
      <c r="C33" s="22" t="s">
        <v>263</v>
      </c>
      <c r="D33" s="23">
        <v>1945</v>
      </c>
      <c r="E33" s="24" t="s">
        <v>16</v>
      </c>
      <c r="F33" s="25" t="s">
        <v>17</v>
      </c>
      <c r="G33" s="26" t="s">
        <v>397</v>
      </c>
      <c r="H33" s="24" t="str">
        <f t="shared" si="0"/>
        <v>Ж65</v>
      </c>
      <c r="I33" s="24">
        <v>3</v>
      </c>
      <c r="J33" s="24"/>
      <c r="T33" s="17">
        <v>1673</v>
      </c>
    </row>
    <row r="34" spans="1:20" ht="12.75" customHeight="1">
      <c r="A34" s="18">
        <v>27</v>
      </c>
      <c r="B34" s="18">
        <v>279</v>
      </c>
      <c r="C34" s="22" t="s">
        <v>180</v>
      </c>
      <c r="D34" s="23">
        <v>2000</v>
      </c>
      <c r="E34" s="24" t="s">
        <v>181</v>
      </c>
      <c r="F34" s="25"/>
      <c r="G34" s="26" t="s">
        <v>398</v>
      </c>
      <c r="H34" s="24" t="str">
        <f t="shared" si="0"/>
        <v>Д11</v>
      </c>
      <c r="I34" s="24">
        <v>9</v>
      </c>
      <c r="J34" s="24"/>
      <c r="T34" s="17">
        <v>1677</v>
      </c>
    </row>
    <row r="35" spans="1:20" ht="12.75" customHeight="1">
      <c r="A35" s="18">
        <v>28</v>
      </c>
      <c r="B35" s="18">
        <v>236</v>
      </c>
      <c r="C35" s="22" t="s">
        <v>253</v>
      </c>
      <c r="D35" s="23">
        <v>1998</v>
      </c>
      <c r="E35" s="24" t="s">
        <v>16</v>
      </c>
      <c r="F35" s="25"/>
      <c r="G35" s="26" t="s">
        <v>399</v>
      </c>
      <c r="H35" s="24" t="str">
        <f t="shared" si="0"/>
        <v>Д14</v>
      </c>
      <c r="I35" s="24">
        <v>9</v>
      </c>
      <c r="J35" s="24"/>
      <c r="T35" s="17">
        <v>1476</v>
      </c>
    </row>
    <row r="36" spans="1:20" ht="12.75" customHeight="1">
      <c r="A36" s="18">
        <v>29</v>
      </c>
      <c r="B36" s="18">
        <v>259</v>
      </c>
      <c r="C36" s="22" t="s">
        <v>256</v>
      </c>
      <c r="D36" s="23">
        <v>1950</v>
      </c>
      <c r="E36" s="24" t="s">
        <v>37</v>
      </c>
      <c r="F36" s="25" t="s">
        <v>38</v>
      </c>
      <c r="G36" s="26" t="s">
        <v>400</v>
      </c>
      <c r="H36" s="24">
        <f t="shared" si="0"/>
      </c>
      <c r="I36" s="24"/>
      <c r="J36" s="24"/>
      <c r="T36" s="17">
        <v>1548</v>
      </c>
    </row>
    <row r="37" spans="1:20" ht="12.75" customHeight="1">
      <c r="A37" s="18">
        <v>30</v>
      </c>
      <c r="B37" s="18">
        <v>234</v>
      </c>
      <c r="C37" s="22" t="s">
        <v>252</v>
      </c>
      <c r="D37" s="23">
        <v>2000</v>
      </c>
      <c r="E37" s="24" t="s">
        <v>9</v>
      </c>
      <c r="F37" s="25" t="s">
        <v>24</v>
      </c>
      <c r="G37" s="26" t="s">
        <v>402</v>
      </c>
      <c r="H37" s="24" t="str">
        <f t="shared" si="0"/>
        <v>Д11</v>
      </c>
      <c r="I37" s="24">
        <v>10</v>
      </c>
      <c r="J37" s="24"/>
      <c r="T37" s="17">
        <v>1954</v>
      </c>
    </row>
    <row r="38" spans="1:20" ht="12.75" customHeight="1">
      <c r="A38" s="18">
        <v>31</v>
      </c>
      <c r="B38" s="18">
        <v>237</v>
      </c>
      <c r="C38" s="22" t="s">
        <v>254</v>
      </c>
      <c r="D38" s="23">
        <v>2012</v>
      </c>
      <c r="E38" s="24" t="s">
        <v>16</v>
      </c>
      <c r="F38" s="25"/>
      <c r="G38" s="26" t="s">
        <v>403</v>
      </c>
      <c r="H38" s="24">
        <f t="shared" si="0"/>
      </c>
      <c r="I38" s="24"/>
      <c r="J38" s="24"/>
      <c r="T38" s="17">
        <v>1898</v>
      </c>
    </row>
    <row r="39" spans="1:20" ht="12.75" customHeight="1">
      <c r="A39" s="18">
        <v>32</v>
      </c>
      <c r="B39" s="18">
        <v>214</v>
      </c>
      <c r="C39" s="22" t="s">
        <v>249</v>
      </c>
      <c r="D39" s="23">
        <v>1996</v>
      </c>
      <c r="E39" s="24" t="s">
        <v>9</v>
      </c>
      <c r="F39" s="25" t="s">
        <v>24</v>
      </c>
      <c r="G39" s="26" t="s">
        <v>404</v>
      </c>
      <c r="H39" s="24" t="str">
        <f t="shared" si="0"/>
        <v>Д14</v>
      </c>
      <c r="I39" s="24">
        <v>10</v>
      </c>
      <c r="J39" s="24"/>
      <c r="T39" s="17">
        <v>1820</v>
      </c>
    </row>
    <row r="40" spans="1:20" ht="12.75" customHeight="1">
      <c r="A40" s="18">
        <v>33</v>
      </c>
      <c r="B40" s="18">
        <v>209</v>
      </c>
      <c r="C40" s="22" t="s">
        <v>143</v>
      </c>
      <c r="D40" s="23">
        <v>1937</v>
      </c>
      <c r="E40" s="24" t="s">
        <v>9</v>
      </c>
      <c r="F40" s="25" t="s">
        <v>29</v>
      </c>
      <c r="G40" s="26" t="s">
        <v>408</v>
      </c>
      <c r="H40" s="24" t="str">
        <f t="shared" si="0"/>
        <v>Ж70</v>
      </c>
      <c r="I40" s="24">
        <v>1</v>
      </c>
      <c r="J40" s="24"/>
      <c r="T40" s="17">
        <v>1909</v>
      </c>
    </row>
    <row r="41" spans="1:20" ht="12.75" customHeight="1">
      <c r="A41" s="18">
        <v>34</v>
      </c>
      <c r="B41" s="18">
        <v>277</v>
      </c>
      <c r="C41" s="22" t="s">
        <v>182</v>
      </c>
      <c r="D41" s="23">
        <v>1931</v>
      </c>
      <c r="E41" s="24" t="s">
        <v>9</v>
      </c>
      <c r="F41" s="25"/>
      <c r="G41" s="26" t="s">
        <v>409</v>
      </c>
      <c r="H41" s="24" t="str">
        <f t="shared" si="0"/>
        <v>Ж70</v>
      </c>
      <c r="I41" s="24">
        <v>2</v>
      </c>
      <c r="T41" s="17">
        <v>1824</v>
      </c>
    </row>
    <row r="42" spans="1:20" ht="12.75" customHeight="1">
      <c r="A42" s="18">
        <v>35</v>
      </c>
      <c r="B42" s="18">
        <v>264</v>
      </c>
      <c r="C42" s="22" t="s">
        <v>176</v>
      </c>
      <c r="D42" s="23">
        <v>1937</v>
      </c>
      <c r="E42" s="24" t="s">
        <v>9</v>
      </c>
      <c r="F42" s="25"/>
      <c r="G42" s="26" t="s">
        <v>416</v>
      </c>
      <c r="H42" s="24" t="str">
        <f t="shared" si="0"/>
        <v>Ж70</v>
      </c>
      <c r="I42" s="24">
        <v>3</v>
      </c>
      <c r="J42" s="24"/>
      <c r="T42" s="17">
        <v>1554</v>
      </c>
    </row>
    <row r="43" spans="1:20" ht="12.75" customHeight="1">
      <c r="A43" s="18">
        <v>36</v>
      </c>
      <c r="B43" s="18">
        <v>276</v>
      </c>
      <c r="C43" s="22" t="s">
        <v>179</v>
      </c>
      <c r="D43" s="23">
        <v>1939</v>
      </c>
      <c r="E43" s="24" t="s">
        <v>16</v>
      </c>
      <c r="F43" s="25" t="s">
        <v>17</v>
      </c>
      <c r="G43" s="26" t="s">
        <v>422</v>
      </c>
      <c r="H43" s="24" t="str">
        <f t="shared" si="0"/>
        <v>Ж70</v>
      </c>
      <c r="I43" s="24">
        <v>4</v>
      </c>
      <c r="J43" s="24"/>
      <c r="T43" s="17">
        <v>2823</v>
      </c>
    </row>
    <row r="44" spans="1:20" ht="12.75" customHeight="1">
      <c r="A44" s="18">
        <v>37</v>
      </c>
      <c r="B44" s="18">
        <v>290</v>
      </c>
      <c r="C44" s="22" t="s">
        <v>261</v>
      </c>
      <c r="D44" s="23">
        <v>1937</v>
      </c>
      <c r="E44" s="24" t="s">
        <v>262</v>
      </c>
      <c r="F44" s="25"/>
      <c r="G44" s="26" t="s">
        <v>450</v>
      </c>
      <c r="H44" s="24" t="str">
        <f t="shared" si="0"/>
        <v>Ж70</v>
      </c>
      <c r="I44" s="24">
        <v>5</v>
      </c>
      <c r="J44" s="24"/>
      <c r="T44" s="17">
        <v>1780</v>
      </c>
    </row>
    <row r="45" spans="2:20" ht="12.75" customHeight="1">
      <c r="B45" s="18">
        <v>274</v>
      </c>
      <c r="C45" s="22" t="s">
        <v>183</v>
      </c>
      <c r="D45" s="23">
        <v>1962</v>
      </c>
      <c r="E45" s="24" t="s">
        <v>16</v>
      </c>
      <c r="F45" s="25"/>
      <c r="G45" s="26" t="s">
        <v>575</v>
      </c>
      <c r="H45" s="24">
        <f t="shared" si="0"/>
      </c>
      <c r="I45" s="24"/>
      <c r="J45" s="24"/>
      <c r="T45" s="17">
        <v>3539</v>
      </c>
    </row>
    <row r="46" spans="2:9" ht="12.75" customHeight="1">
      <c r="B46" s="18"/>
      <c r="C46" s="22"/>
      <c r="E46" s="24"/>
      <c r="F46" s="25"/>
      <c r="G46" s="26"/>
      <c r="H46" s="24">
        <f t="shared" si="0"/>
      </c>
      <c r="I46" s="24"/>
    </row>
  </sheetData>
  <sheetProtection/>
  <autoFilter ref="A6:J46"/>
  <mergeCells count="13">
    <mergeCell ref="D6:D7"/>
    <mergeCell ref="G6:G7"/>
    <mergeCell ref="H6:H7"/>
    <mergeCell ref="A4:I4"/>
    <mergeCell ref="I6:I7"/>
    <mergeCell ref="E6:E7"/>
    <mergeCell ref="F6:F7"/>
    <mergeCell ref="A1:I1"/>
    <mergeCell ref="A2:I2"/>
    <mergeCell ref="A3:I3"/>
    <mergeCell ref="A6:A7"/>
    <mergeCell ref="B6:B7"/>
    <mergeCell ref="C6:C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headerFooter alignWithMargins="0">
    <oddFooter>&amp;CИнформационный партнер: www.spb-la.ru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Ivan</cp:lastModifiedBy>
  <cp:lastPrinted>2012-06-12T14:33:10Z</cp:lastPrinted>
  <dcterms:created xsi:type="dcterms:W3CDTF">2010-01-31T12:06:43Z</dcterms:created>
  <dcterms:modified xsi:type="dcterms:W3CDTF">2012-06-12T14:33:13Z</dcterms:modified>
  <cp:category/>
  <cp:version/>
  <cp:contentType/>
  <cp:contentStatus/>
</cp:coreProperties>
</file>