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5600" windowHeight="8610" activeTab="1"/>
  </bookViews>
  <sheets>
    <sheet name="Титульный" sheetId="1" r:id="rId1"/>
    <sheet name="м63.3" sheetId="2" r:id="rId2"/>
    <sheet name="м42.195" sheetId="3" r:id="rId3"/>
    <sheet name="ж42.195" sheetId="4" r:id="rId4"/>
    <sheet name="м21" sheetId="5" r:id="rId5"/>
    <sheet name="ж21" sheetId="6" r:id="rId6"/>
    <sheet name="м10" sheetId="7" r:id="rId7"/>
    <sheet name="ж10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7" hidden="1">'ж10'!$A$7:$J$9</definedName>
    <definedName name="_xlnm._FilterDatabase" localSheetId="5" hidden="1">'ж21'!$A$7:$J$201</definedName>
    <definedName name="_xlnm._FilterDatabase" localSheetId="3" hidden="1">'ж42.195'!$A$7:$J$12</definedName>
    <definedName name="_xlnm._FilterDatabase" localSheetId="6" hidden="1">'м10'!$A$7:$J$14</definedName>
    <definedName name="_xlnm._FilterDatabase" localSheetId="4" hidden="1">'м21'!$A$7:$J$130</definedName>
    <definedName name="_xlnm._FilterDatabase" localSheetId="2" hidden="1">'м42.195'!$A$7:$J$196</definedName>
    <definedName name="_xlnm._FilterDatabase" localSheetId="1" hidden="1">'м63.3'!$A$7:$J$22</definedName>
    <definedName name="vv" localSheetId="7">#REF!</definedName>
    <definedName name="vv" localSheetId="5">#REF!</definedName>
    <definedName name="vv" localSheetId="3">#REF!</definedName>
    <definedName name="vv" localSheetId="6">#REF!</definedName>
    <definedName name="vv" localSheetId="4">#REF!</definedName>
    <definedName name="vv" localSheetId="2">#REF!</definedName>
    <definedName name="vv" localSheetId="1">#REF!</definedName>
    <definedName name="vv">#REF!</definedName>
    <definedName name="wrn.Распечатка._.финишки." localSheetId="7" hidden="1">{#N/A,#N/A,TRUE,"Ф"}</definedName>
    <definedName name="wrn.Распечатка._.финишки." localSheetId="5" hidden="1">{#N/A,#N/A,TRUE,"Ф"}</definedName>
    <definedName name="wrn.Распечатка._.финишки." localSheetId="3" hidden="1">{#N/A,#N/A,TRUE,"Ф"}</definedName>
    <definedName name="wrn.Распечатка._.финишки." localSheetId="6" hidden="1">{#N/A,#N/A,TRUE,"Ф"}</definedName>
    <definedName name="wrn.Распечатка._.финишки." localSheetId="4" hidden="1">{#N/A,#N/A,TRUE,"Ф"}</definedName>
    <definedName name="wrn.Распечатка._.финишки." localSheetId="2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  <definedName name="ВГР" localSheetId="7">#REF!</definedName>
    <definedName name="ВГР" localSheetId="5">#REF!</definedName>
    <definedName name="ВГР" localSheetId="3">#REF!</definedName>
    <definedName name="ВГР" localSheetId="6">#REF!</definedName>
    <definedName name="ВГР" localSheetId="4">#REF!</definedName>
    <definedName name="ВГР" localSheetId="2">#REF!</definedName>
    <definedName name="ВГР" localSheetId="1">#REF!</definedName>
    <definedName name="ВГР">#REF!</definedName>
    <definedName name="ВИДЫ" localSheetId="7">'[9]м5'!#REF!</definedName>
    <definedName name="ВИДЫ" localSheetId="5">'[9]м5'!#REF!</definedName>
    <definedName name="ВИДЫ" localSheetId="3">'[9]м5'!#REF!</definedName>
    <definedName name="ВИДЫ" localSheetId="6">'[9]м5'!#REF!</definedName>
    <definedName name="ВИДЫ" localSheetId="4">'[9]м5'!#REF!</definedName>
    <definedName name="ВИДЫ" localSheetId="2">'[9]м5'!#REF!</definedName>
    <definedName name="ВИДЫ" localSheetId="1">'[9]м5'!#REF!</definedName>
    <definedName name="ВИДЫ">'[7]м5'!#REF!</definedName>
    <definedName name="Город" localSheetId="7">#REF!</definedName>
    <definedName name="Город" localSheetId="5">#REF!</definedName>
    <definedName name="Город" localSheetId="3">#REF!</definedName>
    <definedName name="Город" localSheetId="6">#REF!</definedName>
    <definedName name="Город" localSheetId="4">#REF!</definedName>
    <definedName name="Город" localSheetId="2">#REF!</definedName>
    <definedName name="Город" localSheetId="1">#REF!</definedName>
    <definedName name="Город">#REF!</definedName>
    <definedName name="гр" localSheetId="7">#REF!</definedName>
    <definedName name="гр" localSheetId="5">#REF!</definedName>
    <definedName name="гр" localSheetId="3">#REF!</definedName>
    <definedName name="гр" localSheetId="6">#REF!</definedName>
    <definedName name="гр" localSheetId="4">#REF!</definedName>
    <definedName name="гр" localSheetId="2">#REF!</definedName>
    <definedName name="гр" localSheetId="1">#REF!</definedName>
    <definedName name="гр">#REF!</definedName>
    <definedName name="Гр_ж_10км" localSheetId="7">'[3]Группы'!#REF!</definedName>
    <definedName name="Гр_ж_10км" localSheetId="5">'[3]Группы'!#REF!</definedName>
    <definedName name="Гр_ж_10км" localSheetId="3">'[3]Группы'!#REF!</definedName>
    <definedName name="Гр_ж_10км" localSheetId="6">'[3]Группы'!#REF!</definedName>
    <definedName name="Гр_ж_10км" localSheetId="4">'[3]Группы'!#REF!</definedName>
    <definedName name="Гр_ж_10км" localSheetId="2">'[3]Группы'!#REF!</definedName>
    <definedName name="Гр_ж_10км">'[3]Группы'!#REF!</definedName>
    <definedName name="Гр_ж_5км" localSheetId="7">'[3]Группы'!#REF!</definedName>
    <definedName name="Гр_ж_5км" localSheetId="5">'[3]Группы'!#REF!</definedName>
    <definedName name="Гр_ж_5км" localSheetId="3">'[3]Группы'!#REF!</definedName>
    <definedName name="Гр_ж_5км" localSheetId="6">'[3]Группы'!#REF!</definedName>
    <definedName name="Гр_ж_5км" localSheetId="4">'[3]Группы'!#REF!</definedName>
    <definedName name="Гр_ж_5км" localSheetId="2">'[3]Группы'!#REF!</definedName>
    <definedName name="Гр_ж_5км">'[3]Группы'!#REF!</definedName>
    <definedName name="Гр_ж10" localSheetId="7">'[3]Группы'!#REF!</definedName>
    <definedName name="Гр_ж10" localSheetId="5">'[3]Группы'!#REF!</definedName>
    <definedName name="Гр_ж10" localSheetId="3">'[3]Группы'!#REF!</definedName>
    <definedName name="Гр_ж10" localSheetId="6">'[3]Группы'!#REF!</definedName>
    <definedName name="Гр_ж10" localSheetId="4">'[3]Группы'!#REF!</definedName>
    <definedName name="Гр_ж10" localSheetId="2">'[3]Группы'!#REF!</definedName>
    <definedName name="Гр_ж10">'[3]Группы'!#REF!</definedName>
    <definedName name="Гр_м_10км" localSheetId="7">'[3]Группы'!#REF!</definedName>
    <definedName name="Гр_м_10км" localSheetId="5">'[3]Группы'!#REF!</definedName>
    <definedName name="Гр_м_10км" localSheetId="3">'[3]Группы'!#REF!</definedName>
    <definedName name="Гр_м_10км" localSheetId="6">'[3]Группы'!#REF!</definedName>
    <definedName name="Гр_м_10км" localSheetId="4">'[3]Группы'!#REF!</definedName>
    <definedName name="Гр_м_10км" localSheetId="2">'[3]Группы'!#REF!</definedName>
    <definedName name="Гр_м_10км">'[3]Группы'!#REF!</definedName>
    <definedName name="гр_м_30" localSheetId="7">'[2]м30'!#REF!</definedName>
    <definedName name="гр_м_30" localSheetId="5">'[2]м30'!#REF!</definedName>
    <definedName name="гр_м_30" localSheetId="3">'[2]м30'!#REF!</definedName>
    <definedName name="гр_м_30" localSheetId="6">'[2]м30'!#REF!</definedName>
    <definedName name="гр_м_30" localSheetId="4">'[2]м30'!#REF!</definedName>
    <definedName name="гр_м_30" localSheetId="2">'[2]м30'!#REF!</definedName>
    <definedName name="гр_м_30">'[2]м30'!#REF!</definedName>
    <definedName name="Гр_м_5км" localSheetId="7">'[3]Группы'!#REF!</definedName>
    <definedName name="Гр_м_5км" localSheetId="5">'[3]Группы'!#REF!</definedName>
    <definedName name="Гр_м_5км" localSheetId="3">'[3]Группы'!#REF!</definedName>
    <definedName name="Гр_м_5км" localSheetId="6">'[3]Группы'!#REF!</definedName>
    <definedName name="Гр_м_5км" localSheetId="4">'[3]Группы'!#REF!</definedName>
    <definedName name="Гр_м_5км" localSheetId="2">'[3]Группы'!#REF!</definedName>
    <definedName name="Гр_м_5км">'[3]Группы'!#REF!</definedName>
    <definedName name="Гр_м10" localSheetId="7">'[3]Группы'!#REF!</definedName>
    <definedName name="Гр_м10" localSheetId="5">'[3]Группы'!#REF!</definedName>
    <definedName name="Гр_м10" localSheetId="3">'[3]Группы'!#REF!</definedName>
    <definedName name="Гр_м10" localSheetId="6">'[3]Группы'!#REF!</definedName>
    <definedName name="Гр_м10" localSheetId="4">'[3]Группы'!#REF!</definedName>
    <definedName name="Гр_м10" localSheetId="2">'[3]Группы'!#REF!</definedName>
    <definedName name="Гр_м10">'[3]Группы'!#REF!</definedName>
    <definedName name="гр_Пол_Дист" localSheetId="7">#REF!</definedName>
    <definedName name="гр_Пол_Дист" localSheetId="5">#REF!</definedName>
    <definedName name="гр_Пол_Дист" localSheetId="3">#REF!</definedName>
    <definedName name="гр_Пол_Дист" localSheetId="6">#REF!</definedName>
    <definedName name="гр_Пол_Дист" localSheetId="4">#REF!</definedName>
    <definedName name="гр_Пол_Дист" localSheetId="2">#REF!</definedName>
    <definedName name="гр_Пол_Дист" localSheetId="1">#REF!</definedName>
    <definedName name="гр_Пол_Дист">#REF!</definedName>
    <definedName name="Дист" localSheetId="7">#REF!</definedName>
    <definedName name="Дист" localSheetId="5">#REF!</definedName>
    <definedName name="Дист" localSheetId="3">#REF!</definedName>
    <definedName name="Дист" localSheetId="6">#REF!</definedName>
    <definedName name="Дист" localSheetId="4">#REF!</definedName>
    <definedName name="Дист" localSheetId="2">#REF!</definedName>
    <definedName name="Дист" localSheetId="1">#REF!</definedName>
    <definedName name="Дист">#REF!</definedName>
    <definedName name="Дист_ВГР" localSheetId="7">#REF!</definedName>
    <definedName name="Дист_ВГР" localSheetId="5">#REF!</definedName>
    <definedName name="Дист_ВГР" localSheetId="3">#REF!</definedName>
    <definedName name="Дист_ВГР" localSheetId="6">#REF!</definedName>
    <definedName name="Дист_ВГР" localSheetId="4">#REF!</definedName>
    <definedName name="Дист_ВГР" localSheetId="2">#REF!</definedName>
    <definedName name="Дист_ВГР" localSheetId="1">#REF!</definedName>
    <definedName name="Дист_ВГР">#REF!</definedName>
    <definedName name="Дубль">#REF!</definedName>
    <definedName name="_xlnm.Print_Titles" localSheetId="7">'ж10'!$1:$8</definedName>
    <definedName name="_xlnm.Print_Titles" localSheetId="5">'ж21'!$1:$8</definedName>
    <definedName name="_xlnm.Print_Titles" localSheetId="3">'ж42.195'!$1:$8</definedName>
    <definedName name="_xlnm.Print_Titles" localSheetId="6">'м10'!$1:$8</definedName>
    <definedName name="_xlnm.Print_Titles" localSheetId="4">'м21'!$1:$8</definedName>
    <definedName name="_xlnm.Print_Titles" localSheetId="2">'м42.195'!$1:$8</definedName>
    <definedName name="_xlnm.Print_Titles" localSheetId="1">'м63.3'!$1:$8</definedName>
    <definedName name="ИМЯ" localSheetId="7">#REF!</definedName>
    <definedName name="ИМЯ" localSheetId="5">#REF!</definedName>
    <definedName name="ИМЯ" localSheetId="3">#REF!</definedName>
    <definedName name="ИМЯ" localSheetId="6">#REF!</definedName>
    <definedName name="ИМЯ" localSheetId="4">#REF!</definedName>
    <definedName name="ИМЯ" localSheetId="2">#REF!</definedName>
    <definedName name="ИМЯ" localSheetId="1">#REF!</definedName>
    <definedName name="ИМЯ">#REF!</definedName>
    <definedName name="к_1юн" localSheetId="7">'[9]м5'!#REF!</definedName>
    <definedName name="к_1юн" localSheetId="5">'[9]м5'!#REF!</definedName>
    <definedName name="к_1юн" localSheetId="3">'[9]м5'!#REF!</definedName>
    <definedName name="к_1юн" localSheetId="6">'[9]м5'!#REF!</definedName>
    <definedName name="к_1юн" localSheetId="4">'[9]м5'!#REF!</definedName>
    <definedName name="к_1юн" localSheetId="2">'[9]м5'!#REF!</definedName>
    <definedName name="к_1юн" localSheetId="1">'[9]м5'!#REF!</definedName>
    <definedName name="к_1юн">'[7]м5'!#REF!</definedName>
    <definedName name="к_2ю2" localSheetId="7">'[7]м5'!#REF!</definedName>
    <definedName name="к_2ю2" localSheetId="5">'[7]м5'!#REF!</definedName>
    <definedName name="к_2ю2" localSheetId="6">'[7]м5'!#REF!</definedName>
    <definedName name="к_2ю2" localSheetId="4">'[7]м5'!#REF!</definedName>
    <definedName name="к_2ю2">'[7]м5'!#REF!</definedName>
    <definedName name="к_2юн" localSheetId="7">'[9]м5'!#REF!</definedName>
    <definedName name="к_2юн" localSheetId="5">'[9]м5'!#REF!</definedName>
    <definedName name="к_2юн" localSheetId="3">'[9]м5'!#REF!</definedName>
    <definedName name="к_2юн" localSheetId="6">'[9]м5'!#REF!</definedName>
    <definedName name="к_2юн" localSheetId="4">'[9]м5'!#REF!</definedName>
    <definedName name="к_2юн" localSheetId="2">'[9]м5'!#REF!</definedName>
    <definedName name="к_2юн" localSheetId="1">'[9]м5'!#REF!</definedName>
    <definedName name="к_2юн">'[7]м5'!#REF!</definedName>
    <definedName name="к_3юн" localSheetId="7">'[9]м5'!#REF!</definedName>
    <definedName name="к_3юн" localSheetId="5">'[9]м5'!#REF!</definedName>
    <definedName name="к_3юн" localSheetId="3">'[9]м5'!#REF!</definedName>
    <definedName name="к_3юн" localSheetId="6">'[9]м5'!#REF!</definedName>
    <definedName name="к_3юн" localSheetId="4">'[9]м5'!#REF!</definedName>
    <definedName name="к_3юн" localSheetId="2">'[9]м5'!#REF!</definedName>
    <definedName name="к_3юн" localSheetId="1">'[9]м5'!#REF!</definedName>
    <definedName name="к_3юн">'[7]м5'!#REF!</definedName>
    <definedName name="к_I" localSheetId="7">'[9]м5'!#REF!</definedName>
    <definedName name="к_I" localSheetId="5">'[9]м5'!#REF!</definedName>
    <definedName name="к_I" localSheetId="3">'[9]м5'!#REF!</definedName>
    <definedName name="к_I" localSheetId="6">'[9]м5'!#REF!</definedName>
    <definedName name="к_I" localSheetId="4">'[9]м5'!#REF!</definedName>
    <definedName name="к_I" localSheetId="2">'[9]м5'!#REF!</definedName>
    <definedName name="к_I" localSheetId="1">'[9]м5'!#REF!</definedName>
    <definedName name="к_I">'[7]м5'!#REF!</definedName>
    <definedName name="к_II" localSheetId="7">'[9]м5'!#REF!</definedName>
    <definedName name="к_II" localSheetId="5">'[9]м5'!#REF!</definedName>
    <definedName name="к_II" localSheetId="3">'[9]м5'!#REF!</definedName>
    <definedName name="к_II" localSheetId="6">'[9]м5'!#REF!</definedName>
    <definedName name="к_II" localSheetId="4">'[9]м5'!#REF!</definedName>
    <definedName name="к_II" localSheetId="2">'[9]м5'!#REF!</definedName>
    <definedName name="к_II" localSheetId="1">'[9]м5'!#REF!</definedName>
    <definedName name="к_II">'[7]м5'!#REF!</definedName>
    <definedName name="к_III" localSheetId="7">'[9]м5'!#REF!</definedName>
    <definedName name="к_III" localSheetId="5">'[9]м5'!#REF!</definedName>
    <definedName name="к_III" localSheetId="3">'[9]м5'!#REF!</definedName>
    <definedName name="к_III" localSheetId="6">'[9]м5'!#REF!</definedName>
    <definedName name="к_III" localSheetId="4">'[9]м5'!#REF!</definedName>
    <definedName name="к_III" localSheetId="2">'[9]м5'!#REF!</definedName>
    <definedName name="к_III" localSheetId="1">'[9]м5'!#REF!</definedName>
    <definedName name="к_III">'[7]м5'!#REF!</definedName>
    <definedName name="к_кмс" localSheetId="7">'[9]м5'!#REF!</definedName>
    <definedName name="к_кмс" localSheetId="5">'[9]м5'!#REF!</definedName>
    <definedName name="к_кмс" localSheetId="3">'[9]м5'!#REF!</definedName>
    <definedName name="к_кмс" localSheetId="6">'[9]м5'!#REF!</definedName>
    <definedName name="к_кмс" localSheetId="4">'[9]м5'!#REF!</definedName>
    <definedName name="к_кмс" localSheetId="2">'[9]м5'!#REF!</definedName>
    <definedName name="к_кмс" localSheetId="1">'[9]м5'!#REF!</definedName>
    <definedName name="к_кмс">'[7]м5'!#REF!</definedName>
    <definedName name="к_мс" localSheetId="7">'[9]м5'!#REF!</definedName>
    <definedName name="к_мс" localSheetId="5">'[9]м5'!#REF!</definedName>
    <definedName name="к_мс" localSheetId="3">'[9]м5'!#REF!</definedName>
    <definedName name="к_мс" localSheetId="6">'[9]м5'!#REF!</definedName>
    <definedName name="к_мс" localSheetId="4">'[9]м5'!#REF!</definedName>
    <definedName name="к_мс" localSheetId="2">'[9]м5'!#REF!</definedName>
    <definedName name="к_мс" localSheetId="1">'[9]м5'!#REF!</definedName>
    <definedName name="к_мс">'[7]м5'!#REF!</definedName>
    <definedName name="к_мсмк" localSheetId="7">'[9]м5'!#REF!</definedName>
    <definedName name="к_мсмк" localSheetId="5">'[9]м5'!#REF!</definedName>
    <definedName name="к_мсмк" localSheetId="3">'[9]м5'!#REF!</definedName>
    <definedName name="к_мсмк" localSheetId="6">'[9]м5'!#REF!</definedName>
    <definedName name="к_мсмк" localSheetId="4">'[9]м5'!#REF!</definedName>
    <definedName name="к_мсмк" localSheetId="2">'[9]м5'!#REF!</definedName>
    <definedName name="к_мсмк" localSheetId="1">'[9]м5'!#REF!</definedName>
    <definedName name="к_мсмк">'[7]м5'!#REF!</definedName>
    <definedName name="Клуб" localSheetId="7">#REF!</definedName>
    <definedName name="Клуб" localSheetId="5">#REF!</definedName>
    <definedName name="Клуб" localSheetId="3">#REF!</definedName>
    <definedName name="Клуб" localSheetId="6">#REF!</definedName>
    <definedName name="Клуб" localSheetId="4">#REF!</definedName>
    <definedName name="Клуб" localSheetId="2">#REF!</definedName>
    <definedName name="Клуб" localSheetId="1">#REF!</definedName>
    <definedName name="Клуб">#REF!</definedName>
    <definedName name="НОМ" localSheetId="7">#REF!</definedName>
    <definedName name="НОМ" localSheetId="5">#REF!</definedName>
    <definedName name="НОМ" localSheetId="3">#REF!</definedName>
    <definedName name="НОМ" localSheetId="6">#REF!</definedName>
    <definedName name="НОМ" localSheetId="4">#REF!</definedName>
    <definedName name="НОМ" localSheetId="2">#REF!</definedName>
    <definedName name="НОМ" localSheetId="1">#REF!</definedName>
    <definedName name="НОМ">#REF!</definedName>
    <definedName name="НОМ_Ж_15км" localSheetId="7">'[6]Z_№'!#REF!</definedName>
    <definedName name="НОМ_Ж_15км" localSheetId="5">'[6]Z_№'!#REF!</definedName>
    <definedName name="НОМ_Ж_15км" localSheetId="3">'[6]Z_№'!#REF!</definedName>
    <definedName name="НОМ_Ж_15км" localSheetId="6">'[6]Z_№'!#REF!</definedName>
    <definedName name="НОМ_Ж_15км" localSheetId="4">'[6]Z_№'!#REF!</definedName>
    <definedName name="НОМ_Ж_15км" localSheetId="2">'[6]Z_№'!#REF!</definedName>
    <definedName name="НОМ_Ж_15км">'[6]Z_№'!#REF!</definedName>
    <definedName name="НОМ_Ж_5км" localSheetId="7">'[6]Z_№'!#REF!</definedName>
    <definedName name="НОМ_Ж_5км" localSheetId="5">'[6]Z_№'!#REF!</definedName>
    <definedName name="НОМ_Ж_5км" localSheetId="3">'[6]Z_№'!#REF!</definedName>
    <definedName name="НОМ_Ж_5км" localSheetId="6">'[6]Z_№'!#REF!</definedName>
    <definedName name="НОМ_Ж_5км" localSheetId="4">'[6]Z_№'!#REF!</definedName>
    <definedName name="НОМ_Ж_5км" localSheetId="2">'[6]Z_№'!#REF!</definedName>
    <definedName name="НОМ_Ж_5км">'[6]Z_№'!#REF!</definedName>
    <definedName name="НОМ_М_15км" localSheetId="7">'[6]Z_№'!#REF!</definedName>
    <definedName name="НОМ_М_15км" localSheetId="5">'[6]Z_№'!#REF!</definedName>
    <definedName name="НОМ_М_15км" localSheetId="3">'[6]Z_№'!#REF!</definedName>
    <definedName name="НОМ_М_15км" localSheetId="6">'[6]Z_№'!#REF!</definedName>
    <definedName name="НОМ_М_15км" localSheetId="4">'[6]Z_№'!#REF!</definedName>
    <definedName name="НОМ_М_15км" localSheetId="2">'[6]Z_№'!#REF!</definedName>
    <definedName name="НОМ_М_15км">'[6]Z_№'!#REF!</definedName>
    <definedName name="НОМ_М_5км" localSheetId="7">'[6]Z_№'!#REF!</definedName>
    <definedName name="НОМ_М_5км" localSheetId="5">'[6]Z_№'!#REF!</definedName>
    <definedName name="НОМ_М_5км" localSheetId="3">'[6]Z_№'!#REF!</definedName>
    <definedName name="НОМ_М_5км" localSheetId="6">'[6]Z_№'!#REF!</definedName>
    <definedName name="НОМ_М_5км" localSheetId="4">'[6]Z_№'!#REF!</definedName>
    <definedName name="НОМ_М_5км" localSheetId="2">'[6]Z_№'!#REF!</definedName>
    <definedName name="НОМ_М_5км">'[6]Z_№'!#REF!</definedName>
    <definedName name="_xlnm.Print_Area" localSheetId="5">'ж21'!$A$1:$I$27</definedName>
    <definedName name="_xlnm.Print_Area" localSheetId="4">'м21'!$A$1:$I$73</definedName>
    <definedName name="_xlnm.Print_Area" localSheetId="2">'м42.195'!$A$1:$I$28</definedName>
    <definedName name="_xlnm.Print_Area" localSheetId="0">'Титульный'!$A$1:$J$52</definedName>
    <definedName name="Общество" localSheetId="7">#REF!</definedName>
    <definedName name="Общество" localSheetId="5">#REF!</definedName>
    <definedName name="Общество" localSheetId="3">#REF!</definedName>
    <definedName name="Общество" localSheetId="6">#REF!</definedName>
    <definedName name="Общество" localSheetId="4">#REF!</definedName>
    <definedName name="Общество" localSheetId="2">#REF!</definedName>
    <definedName name="Общество" localSheetId="1">#REF!</definedName>
    <definedName name="Общество">#REF!</definedName>
    <definedName name="Особо" localSheetId="7">#REF!</definedName>
    <definedName name="Особо" localSheetId="5">#REF!</definedName>
    <definedName name="Особо" localSheetId="3">#REF!</definedName>
    <definedName name="Особо" localSheetId="6">#REF!</definedName>
    <definedName name="Особо" localSheetId="4">#REF!</definedName>
    <definedName name="Особо" localSheetId="2">#REF!</definedName>
    <definedName name="Особо" localSheetId="1">#REF!</definedName>
    <definedName name="Особо">#REF!</definedName>
    <definedName name="Пол" localSheetId="7">#REF!</definedName>
    <definedName name="Пол" localSheetId="5">#REF!</definedName>
    <definedName name="Пол" localSheetId="3">#REF!</definedName>
    <definedName name="Пол" localSheetId="6">#REF!</definedName>
    <definedName name="Пол" localSheetId="4">#REF!</definedName>
    <definedName name="Пол" localSheetId="2">#REF!</definedName>
    <definedName name="Пол" localSheetId="1">#REF!</definedName>
    <definedName name="Пол">#REF!</definedName>
    <definedName name="Пол_Дист" localSheetId="7">#REF!</definedName>
    <definedName name="Пол_Дист" localSheetId="5">#REF!</definedName>
    <definedName name="Пол_Дист" localSheetId="3">#REF!</definedName>
    <definedName name="Пол_Дист" localSheetId="6">#REF!</definedName>
    <definedName name="Пол_Дист" localSheetId="4">#REF!</definedName>
    <definedName name="Пол_Дист" localSheetId="2">#REF!</definedName>
    <definedName name="Пол_Дист" localSheetId="1">#REF!</definedName>
    <definedName name="Пол_Дист">#REF!</definedName>
    <definedName name="р_1юн" localSheetId="7">'[9]м5'!#REF!</definedName>
    <definedName name="р_1юн" localSheetId="5">'[9]м5'!#REF!</definedName>
    <definedName name="р_1юн" localSheetId="3">'[9]м5'!#REF!</definedName>
    <definedName name="р_1юн" localSheetId="6">'[9]м5'!#REF!</definedName>
    <definedName name="р_1юн" localSheetId="4">'[9]м5'!#REF!</definedName>
    <definedName name="р_1юн" localSheetId="2">'[9]м5'!#REF!</definedName>
    <definedName name="р_1юн" localSheetId="1">'[9]м5'!#REF!</definedName>
    <definedName name="р_1юн">'[7]м5'!#REF!</definedName>
    <definedName name="р_2юн" localSheetId="7">'[9]м5'!#REF!</definedName>
    <definedName name="р_2юн" localSheetId="5">'[9]м5'!#REF!</definedName>
    <definedName name="р_2юн" localSheetId="3">'[9]м5'!#REF!</definedName>
    <definedName name="р_2юн" localSheetId="6">'[9]м5'!#REF!</definedName>
    <definedName name="р_2юн" localSheetId="4">'[9]м5'!#REF!</definedName>
    <definedName name="р_2юн" localSheetId="2">'[9]м5'!#REF!</definedName>
    <definedName name="р_2юн" localSheetId="1">'[9]м5'!#REF!</definedName>
    <definedName name="р_2юн">'[7]м5'!#REF!</definedName>
    <definedName name="р_3юн" localSheetId="7">'[9]м5'!#REF!</definedName>
    <definedName name="р_3юн" localSheetId="5">'[9]м5'!#REF!</definedName>
    <definedName name="р_3юн" localSheetId="3">'[9]м5'!#REF!</definedName>
    <definedName name="р_3юн" localSheetId="6">'[9]м5'!#REF!</definedName>
    <definedName name="р_3юн" localSheetId="4">'[9]м5'!#REF!</definedName>
    <definedName name="р_3юн" localSheetId="2">'[9]м5'!#REF!</definedName>
    <definedName name="р_3юн" localSheetId="1">'[9]м5'!#REF!</definedName>
    <definedName name="р_3юн">'[7]м5'!#REF!</definedName>
    <definedName name="р_I" localSheetId="7">'[9]м5'!#REF!</definedName>
    <definedName name="р_I" localSheetId="5">'[9]м5'!#REF!</definedName>
    <definedName name="р_I" localSheetId="3">'[9]м5'!#REF!</definedName>
    <definedName name="р_I" localSheetId="6">'[9]м5'!#REF!</definedName>
    <definedName name="р_I" localSheetId="4">'[9]м5'!#REF!</definedName>
    <definedName name="р_I" localSheetId="2">'[9]м5'!#REF!</definedName>
    <definedName name="р_I" localSheetId="1">'[9]м5'!#REF!</definedName>
    <definedName name="р_I">'[7]м5'!#REF!</definedName>
    <definedName name="р_II" localSheetId="7">'[9]м5'!#REF!</definedName>
    <definedName name="р_II" localSheetId="5">'[9]м5'!#REF!</definedName>
    <definedName name="р_II" localSheetId="3">'[9]м5'!#REF!</definedName>
    <definedName name="р_II" localSheetId="6">'[9]м5'!#REF!</definedName>
    <definedName name="р_II" localSheetId="4">'[9]м5'!#REF!</definedName>
    <definedName name="р_II" localSheetId="2">'[9]м5'!#REF!</definedName>
    <definedName name="р_II" localSheetId="1">'[9]м5'!#REF!</definedName>
    <definedName name="р_II">'[7]м5'!#REF!</definedName>
    <definedName name="р_III" localSheetId="7">'[9]м5'!#REF!</definedName>
    <definedName name="р_III" localSheetId="5">'[9]м5'!#REF!</definedName>
    <definedName name="р_III" localSheetId="3">'[9]м5'!#REF!</definedName>
    <definedName name="р_III" localSheetId="6">'[9]м5'!#REF!</definedName>
    <definedName name="р_III" localSheetId="4">'[9]м5'!#REF!</definedName>
    <definedName name="р_III" localSheetId="2">'[9]м5'!#REF!</definedName>
    <definedName name="р_III" localSheetId="1">'[9]м5'!#REF!</definedName>
    <definedName name="р_III">'[7]м5'!#REF!</definedName>
    <definedName name="р_кмс" localSheetId="7">'[9]м5'!#REF!</definedName>
    <definedName name="р_кмс" localSheetId="5">'[9]м5'!#REF!</definedName>
    <definedName name="р_кмс" localSheetId="3">'[9]м5'!#REF!</definedName>
    <definedName name="р_кмс" localSheetId="6">'[9]м5'!#REF!</definedName>
    <definedName name="р_кмс" localSheetId="4">'[9]м5'!#REF!</definedName>
    <definedName name="р_кмс" localSheetId="2">'[9]м5'!#REF!</definedName>
    <definedName name="р_кмс" localSheetId="1">'[9]м5'!#REF!</definedName>
    <definedName name="р_кмс">'[7]м5'!#REF!</definedName>
    <definedName name="р_мс" localSheetId="7">'[9]м5'!#REF!</definedName>
    <definedName name="р_мс" localSheetId="5">'[9]м5'!#REF!</definedName>
    <definedName name="р_мс" localSheetId="3">'[9]м5'!#REF!</definedName>
    <definedName name="р_мс" localSheetId="6">'[9]м5'!#REF!</definedName>
    <definedName name="р_мс" localSheetId="4">'[9]м5'!#REF!</definedName>
    <definedName name="р_мс" localSheetId="2">'[9]м5'!#REF!</definedName>
    <definedName name="р_мс" localSheetId="1">'[9]м5'!#REF!</definedName>
    <definedName name="р_мс">'[7]м5'!#REF!</definedName>
    <definedName name="р_мсмк" localSheetId="7">'[9]м5'!#REF!</definedName>
    <definedName name="р_мсмк" localSheetId="5">'[9]м5'!#REF!</definedName>
    <definedName name="р_мсмк" localSheetId="3">'[9]м5'!#REF!</definedName>
    <definedName name="р_мсмк" localSheetId="6">'[9]м5'!#REF!</definedName>
    <definedName name="р_мсмк" localSheetId="4">'[9]м5'!#REF!</definedName>
    <definedName name="р_мсмк" localSheetId="2">'[9]м5'!#REF!</definedName>
    <definedName name="р_мсмк" localSheetId="1">'[9]м5'!#REF!</definedName>
    <definedName name="р_мсмк">'[7]м5'!#REF!</definedName>
    <definedName name="Разр" localSheetId="7">#REF!</definedName>
    <definedName name="Разр" localSheetId="5">#REF!</definedName>
    <definedName name="Разр" localSheetId="3">#REF!</definedName>
    <definedName name="Разр" localSheetId="6">#REF!</definedName>
    <definedName name="Разр" localSheetId="4">#REF!</definedName>
    <definedName name="Разр" localSheetId="2">#REF!</definedName>
    <definedName name="Разр" localSheetId="1">#REF!</definedName>
    <definedName name="Разр">#REF!</definedName>
    <definedName name="РЕЗ_Ж_15км" localSheetId="7">'[6]Z_№'!#REF!</definedName>
    <definedName name="РЕЗ_Ж_15км" localSheetId="5">'[6]Z_№'!#REF!</definedName>
    <definedName name="РЕЗ_Ж_15км" localSheetId="3">'[6]Z_№'!#REF!</definedName>
    <definedName name="РЕЗ_Ж_15км" localSheetId="6">'[6]Z_№'!#REF!</definedName>
    <definedName name="РЕЗ_Ж_15км" localSheetId="4">'[6]Z_№'!#REF!</definedName>
    <definedName name="РЕЗ_Ж_15км" localSheetId="2">'[6]Z_№'!#REF!</definedName>
    <definedName name="РЕЗ_Ж_15км">'[6]Z_№'!#REF!</definedName>
    <definedName name="РЕЗ_ж_5км" localSheetId="7">'[6]Z_№'!#REF!</definedName>
    <definedName name="РЕЗ_ж_5км" localSheetId="5">'[6]Z_№'!#REF!</definedName>
    <definedName name="РЕЗ_ж_5км" localSheetId="3">'[6]Z_№'!#REF!</definedName>
    <definedName name="РЕЗ_ж_5км" localSheetId="6">'[6]Z_№'!#REF!</definedName>
    <definedName name="РЕЗ_ж_5км" localSheetId="4">'[6]Z_№'!#REF!</definedName>
    <definedName name="РЕЗ_ж_5км" localSheetId="2">'[6]Z_№'!#REF!</definedName>
    <definedName name="РЕЗ_ж_5км">'[6]Z_№'!#REF!</definedName>
    <definedName name="РЕЗ_М_15км" localSheetId="7">'[6]Z_№'!#REF!</definedName>
    <definedName name="РЕЗ_М_15км" localSheetId="5">'[6]Z_№'!#REF!</definedName>
    <definedName name="РЕЗ_М_15км" localSheetId="3">'[6]Z_№'!#REF!</definedName>
    <definedName name="РЕЗ_М_15км" localSheetId="6">'[6]Z_№'!#REF!</definedName>
    <definedName name="РЕЗ_М_15км" localSheetId="4">'[6]Z_№'!#REF!</definedName>
    <definedName name="РЕЗ_М_15км" localSheetId="2">'[6]Z_№'!#REF!</definedName>
    <definedName name="РЕЗ_М_15км">'[6]Z_№'!#REF!</definedName>
    <definedName name="РЕЗ_М_5км" localSheetId="7">'[6]Z_№'!#REF!</definedName>
    <definedName name="РЕЗ_М_5км" localSheetId="5">'[6]Z_№'!#REF!</definedName>
    <definedName name="РЕЗ_М_5км" localSheetId="3">'[6]Z_№'!#REF!</definedName>
    <definedName name="РЕЗ_М_5км" localSheetId="6">'[6]Z_№'!#REF!</definedName>
    <definedName name="РЕЗ_М_5км" localSheetId="4">'[6]Z_№'!#REF!</definedName>
    <definedName name="РЕЗ_М_5км" localSheetId="2">'[6]Z_№'!#REF!</definedName>
    <definedName name="РЕЗ_М_5км">'[6]Z_№'!#REF!</definedName>
    <definedName name="Респ" localSheetId="7">#REF!</definedName>
    <definedName name="Респ" localSheetId="5">#REF!</definedName>
    <definedName name="Респ" localSheetId="3">#REF!</definedName>
    <definedName name="Респ" localSheetId="6">#REF!</definedName>
    <definedName name="Респ" localSheetId="4">#REF!</definedName>
    <definedName name="Респ" localSheetId="2">#REF!</definedName>
    <definedName name="Респ" localSheetId="1">#REF!</definedName>
    <definedName name="Респ">#REF!</definedName>
    <definedName name="СТР" localSheetId="7">#REF!</definedName>
    <definedName name="СТР" localSheetId="5">#REF!</definedName>
    <definedName name="СТР" localSheetId="3">#REF!</definedName>
    <definedName name="СТР" localSheetId="6">#REF!</definedName>
    <definedName name="СТР" localSheetId="4">#REF!</definedName>
    <definedName name="СТР" localSheetId="2">#REF!</definedName>
    <definedName name="СТР" localSheetId="1">#REF!</definedName>
    <definedName name="СТР">#REF!</definedName>
    <definedName name="стр_старт" localSheetId="7">'ж10'!#REF!</definedName>
    <definedName name="стр_старт" localSheetId="5">'ж21'!#REF!</definedName>
    <definedName name="стр_старт" localSheetId="3">'ж42.195'!#REF!</definedName>
    <definedName name="стр_старт" localSheetId="6">'м10'!#REF!</definedName>
    <definedName name="стр_старт" localSheetId="4">'м21'!#REF!</definedName>
    <definedName name="стр_старт" localSheetId="2">'м42.195'!#REF!</definedName>
    <definedName name="стр_старт" localSheetId="1">'м63.3'!#REF!</definedName>
    <definedName name="стр_старт">#REF!</definedName>
    <definedName name="ФАМ" localSheetId="7">#REF!</definedName>
    <definedName name="ФАМ" localSheetId="5">#REF!</definedName>
    <definedName name="ФАМ" localSheetId="3">#REF!</definedName>
    <definedName name="ФАМ" localSheetId="6">#REF!</definedName>
    <definedName name="ФАМ" localSheetId="4">#REF!</definedName>
    <definedName name="ФАМ" localSheetId="2">#REF!</definedName>
    <definedName name="ФАМ" localSheetId="1">#REF!</definedName>
    <definedName name="ФАМ">#REF!</definedName>
    <definedName name="Фвр">#REF!</definedName>
    <definedName name="ФНом">#REF!</definedName>
    <definedName name="ццц" localSheetId="7">'[5]м30'!#REF!</definedName>
    <definedName name="ццц" localSheetId="5">'[5]м30'!#REF!</definedName>
    <definedName name="ццц" localSheetId="3">'[5]м30'!#REF!</definedName>
    <definedName name="ццц" localSheetId="6">'[5]м30'!#REF!</definedName>
    <definedName name="ццц" localSheetId="4">'[5]м30'!#REF!</definedName>
    <definedName name="ццц" localSheetId="2">'[5]м30'!#REF!</definedName>
    <definedName name="ццц">'[5]м30'!#REF!</definedName>
  </definedNames>
  <calcPr fullCalcOnLoad="1" refMode="R1C1"/>
</workbook>
</file>

<file path=xl/sharedStrings.xml><?xml version="1.0" encoding="utf-8"?>
<sst xmlns="http://schemas.openxmlformats.org/spreadsheetml/2006/main" count="427" uniqueCount="222">
  <si>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</si>
  <si>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</si>
  <si>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</si>
  <si>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</si>
  <si>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</si>
  <si>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</si>
  <si>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</si>
  <si>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</si>
  <si>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</si>
  <si>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Санкт-Петербург</t>
  </si>
  <si>
    <t>Динамо</t>
  </si>
  <si>
    <t>ЗАЛИЗНЮК Александр</t>
  </si>
  <si>
    <t>Турбостроитель</t>
  </si>
  <si>
    <t>Гатчина</t>
  </si>
  <si>
    <t>Сильвия</t>
  </si>
  <si>
    <t>Электросила</t>
  </si>
  <si>
    <t>Пушкин</t>
  </si>
  <si>
    <t>Колпино</t>
  </si>
  <si>
    <t>IRC</t>
  </si>
  <si>
    <t>Красногвардеец</t>
  </si>
  <si>
    <t>Ижорец</t>
  </si>
  <si>
    <t>Токсово</t>
  </si>
  <si>
    <t>Выборг</t>
  </si>
  <si>
    <t>МИХАЙЛОВ Дмитрий</t>
  </si>
  <si>
    <t>ЧЕЛАМБИЦКАЯ Елена</t>
  </si>
  <si>
    <t>ТАММ Александр</t>
  </si>
  <si>
    <t>ШЕЛЕПЕНЬ Вячеслав</t>
  </si>
  <si>
    <t>ВАСИЛЬЕВ Александр</t>
  </si>
  <si>
    <t>АРТЮГИН Анатолий</t>
  </si>
  <si>
    <t>ШАБАЛИН Олег</t>
  </si>
  <si>
    <t>КУРОВ Евгений</t>
  </si>
  <si>
    <t>Петродворец</t>
  </si>
  <si>
    <t>ПЕТРОВ Александр</t>
  </si>
  <si>
    <t>ПАВЛОВ Дмитрий</t>
  </si>
  <si>
    <t>СТАРОДУБОВ Александр</t>
  </si>
  <si>
    <t>Прокопьевск</t>
  </si>
  <si>
    <t>ТАРЕЛКИНА Нина</t>
  </si>
  <si>
    <t>КЛОЧКОВ Андрей</t>
  </si>
  <si>
    <t>ПОПОВ Сергей</t>
  </si>
  <si>
    <t>Manomy</t>
  </si>
  <si>
    <t>СВЯТНЕНКО Василий</t>
  </si>
  <si>
    <t>Сосновый бор</t>
  </si>
  <si>
    <t>Москва</t>
  </si>
  <si>
    <t>СКУРИХИН Лев</t>
  </si>
  <si>
    <t>Уфа</t>
  </si>
  <si>
    <t>Марафон</t>
  </si>
  <si>
    <t>ТИХОМИРОВ Анатолий</t>
  </si>
  <si>
    <t>ВЕРЯЙСКИЙ Андрей</t>
  </si>
  <si>
    <t>КУЗНЕЦОВ Алексей</t>
  </si>
  <si>
    <t>Великий Новгород</t>
  </si>
  <si>
    <t>ЕРОХИН Александр</t>
  </si>
  <si>
    <t>Метрострой</t>
  </si>
  <si>
    <t>ХЛУСЕВИЧ Василий</t>
  </si>
  <si>
    <t>Кировская СДЮСШОР</t>
  </si>
  <si>
    <t>ПОЛОНОВА Марина</t>
  </si>
  <si>
    <t>ДОЛЖИКОВ Виктор</t>
  </si>
  <si>
    <t>ДИАНОВ Юрий</t>
  </si>
  <si>
    <t>БиМ</t>
  </si>
  <si>
    <t>д. Бегуницы</t>
  </si>
  <si>
    <t>СЕРГЕЕВ Владимир</t>
  </si>
  <si>
    <t>Ультра</t>
  </si>
  <si>
    <t>ГАУЗА Игорь</t>
  </si>
  <si>
    <t>Волосово</t>
  </si>
  <si>
    <t>МАЗУНИН Владимир</t>
  </si>
  <si>
    <t>ЛАВРИКОВ Виктор</t>
  </si>
  <si>
    <t>ДОЦЕНКО Александр</t>
  </si>
  <si>
    <t>СМИРНОВ Виктор</t>
  </si>
  <si>
    <t>Ломоносов</t>
  </si>
  <si>
    <t>сошёл</t>
  </si>
  <si>
    <t>ТРЕЙМУТ Владимир</t>
  </si>
  <si>
    <t>сошла</t>
  </si>
  <si>
    <t>Клуб Активного Оздоровления «Сильвия»</t>
  </si>
  <si>
    <t>Комитет по физической культуре, спорту и туризму правительства Ленинградской области</t>
  </si>
  <si>
    <t>Комитет по физической культуре, спорту туризму и молодежной политике
администрации МО «Город Гатчина»</t>
  </si>
  <si>
    <t>Итоговый протокол</t>
  </si>
  <si>
    <t>Легкоатлетический пробег</t>
  </si>
  <si>
    <t>г. Гатчина (Приоратский парк)</t>
  </si>
  <si>
    <t>КОЛГАШКИН Григорий</t>
  </si>
  <si>
    <t>СВИРИДОВА Татьяна</t>
  </si>
  <si>
    <t>Гатчина (Приоратский парк) 12 августа 2012 г., старт 10:00</t>
  </si>
  <si>
    <t>ИТОГОВЫЙ  ПРОТОКОЛ          Мужчины  63.3 км</t>
  </si>
  <si>
    <t>Легкоатлетический пробег "Длинные аллеи"</t>
  </si>
  <si>
    <t>посвященный Всероссийскому Дню Физкультурника</t>
  </si>
  <si>
    <t>и 85-годовщине образования Ленинградской области</t>
  </si>
  <si>
    <t>"ДЛИННЫЕ АЛЛЕИ"</t>
  </si>
  <si>
    <t>и 85-годовощине образования Ленинградской области</t>
  </si>
  <si>
    <t>КОРОЛЕВ Денис</t>
  </si>
  <si>
    <t>Архарнгельск</t>
  </si>
  <si>
    <t>Гандвик</t>
  </si>
  <si>
    <t>ПЯТКО Александр</t>
  </si>
  <si>
    <t>ТАРАСОВ Владимир</t>
  </si>
  <si>
    <t>ОТАВИН Сергей</t>
  </si>
  <si>
    <t>Добровольные священики</t>
  </si>
  <si>
    <t>РЫКОВ Артем</t>
  </si>
  <si>
    <t>КОРОЛЕВ Игорь</t>
  </si>
  <si>
    <t>ИТОГОВЫЙ  ПРОТОКОЛ          Мужчины  42.195 км</t>
  </si>
  <si>
    <t>Гатчина (Приоратский парк) 12 августа 2012 г., старт 11:00</t>
  </si>
  <si>
    <t>ИТОГОВЫЙ  ПРОТОКОЛ          Женщины  42.195 км</t>
  </si>
  <si>
    <t>Гатчина (Приоратский парк) 12 августа 2012 г., старт 12:00</t>
  </si>
  <si>
    <t>КОРЯКИН Александр</t>
  </si>
  <si>
    <t>Глазов</t>
  </si>
  <si>
    <t>Петрозаводск</t>
  </si>
  <si>
    <t>Айно, БиМ</t>
  </si>
  <si>
    <t>ЯКОВЛЕВА Екатерина</t>
  </si>
  <si>
    <t>ПРОШУНИР Михаил</t>
  </si>
  <si>
    <t>МАЦУР Сергей</t>
  </si>
  <si>
    <t>ЩЕГЛОВ Максим</t>
  </si>
  <si>
    <t>НЕМКОВ Олег</t>
  </si>
  <si>
    <t>ГОРДЮЩЕНКО Виктор</t>
  </si>
  <si>
    <t>ЗВЕРЕВ Вячеслав</t>
  </si>
  <si>
    <t>Егорьевск</t>
  </si>
  <si>
    <t>БАРКОВСКИЙ Виктор</t>
  </si>
  <si>
    <t>Тула</t>
  </si>
  <si>
    <t>ЗАБОТИН Серегй</t>
  </si>
  <si>
    <t>Тихвин</t>
  </si>
  <si>
    <t>БЕЛОВ Александр</t>
  </si>
  <si>
    <t>ГРИГОРЬЕВ Алексей</t>
  </si>
  <si>
    <t>Яroller</t>
  </si>
  <si>
    <t>ГРИГОРЬЕВА Ольга</t>
  </si>
  <si>
    <t>РАДЧЕНКО Александр</t>
  </si>
  <si>
    <t>ЛОСЕВ Сергей</t>
  </si>
  <si>
    <t>п. Металлострой</t>
  </si>
  <si>
    <t>ИВАНОВ Николай</t>
  </si>
  <si>
    <t>Андреаполь</t>
  </si>
  <si>
    <t>ДУДИЧ Игорь</t>
  </si>
  <si>
    <t>ДЕГТЯРЕНКО Анатолий</t>
  </si>
  <si>
    <t>ЕЛИН Валерий</t>
  </si>
  <si>
    <t>ЧЕРНОЖКИН Семен</t>
  </si>
  <si>
    <t>Невские львы</t>
  </si>
  <si>
    <t>СТУПНИКОВ Александр</t>
  </si>
  <si>
    <t>СОВА Константин</t>
  </si>
  <si>
    <t>КОРОТКОВ Александр</t>
  </si>
  <si>
    <t>КУЗИН Владимир</t>
  </si>
  <si>
    <t>ТРОФИМОВ Александр</t>
  </si>
  <si>
    <t>НАЗАРОВА Татьяна</t>
  </si>
  <si>
    <t>ЛЕВЧУК Александр</t>
  </si>
  <si>
    <t>ИОНОВА Елена</t>
  </si>
  <si>
    <t>СМИРНОВ Сергей</t>
  </si>
  <si>
    <t>ВОЛКОВ Александр</t>
  </si>
  <si>
    <t>ШВСМ, СПбУМВД</t>
  </si>
  <si>
    <t>МИРОЛЮБОВ Павел</t>
  </si>
  <si>
    <t>ДЕРЕВЩЕНО Александр</t>
  </si>
  <si>
    <t>РОДИНА Надежда</t>
  </si>
  <si>
    <t>РОДИНА Татьяна</t>
  </si>
  <si>
    <t>Акрон</t>
  </si>
  <si>
    <t>ДМИТРИЕВ Михаил</t>
  </si>
  <si>
    <t>БАРАНОВ Михаил</t>
  </si>
  <si>
    <t>БАКУЛЕВ Михаил</t>
  </si>
  <si>
    <t>п. Дубровка</t>
  </si>
  <si>
    <t>ХАРЛАМОВА Екатерина</t>
  </si>
  <si>
    <t>ПЕСКИШЕВ Андрей</t>
  </si>
  <si>
    <t>Айно</t>
  </si>
  <si>
    <t>СЕЛИВАНОВА Лариса</t>
  </si>
  <si>
    <t>СБС</t>
  </si>
  <si>
    <t>ЗЕРНОВ Иван</t>
  </si>
  <si>
    <t>Торопец</t>
  </si>
  <si>
    <t>Чемпион</t>
  </si>
  <si>
    <t>ЯКОВЛЕВ Денис</t>
  </si>
  <si>
    <t>СКА</t>
  </si>
  <si>
    <t>СТАВЕНСКАЯ Анна</t>
  </si>
  <si>
    <t>Веряйские</t>
  </si>
  <si>
    <t>ВЕРЯЙСКИЙ Федор</t>
  </si>
  <si>
    <t>ГОРОХОВА Ирина</t>
  </si>
  <si>
    <t>ЛОБАЧ Артем</t>
  </si>
  <si>
    <t>АГИЕВИЧ Виталий</t>
  </si>
  <si>
    <t>Spectrum GP</t>
  </si>
  <si>
    <t>ПОГУДИН Владимир</t>
  </si>
  <si>
    <t>РОДИОНОВ Евгений</t>
  </si>
  <si>
    <t>Бим, IRC</t>
  </si>
  <si>
    <t>с. Рождествено</t>
  </si>
  <si>
    <t>СЕМЕНОВ Сергей</t>
  </si>
  <si>
    <t>Стараs Русса</t>
  </si>
  <si>
    <t>СЕЛИВАНОВ Станислав</t>
  </si>
  <si>
    <t>ПОКРЕВСКИЙ Алексей</t>
  </si>
  <si>
    <t>Калуга</t>
  </si>
  <si>
    <t>МАЕРОВ Роман</t>
  </si>
  <si>
    <t>ХАНСКИ Дмитрий</t>
  </si>
  <si>
    <t>Ски тим</t>
  </si>
  <si>
    <t>ДЯТЛОВА Елена</t>
  </si>
  <si>
    <t>МИРОШНИЧЕНКО Юлия</t>
  </si>
  <si>
    <t>БОНДАРЧУК Александр</t>
  </si>
  <si>
    <t>КРАСНОЩЕКОВ Виктор</t>
  </si>
  <si>
    <t>НИКОЛАЕВ Игорь</t>
  </si>
  <si>
    <t>ТОЛЬКОДУБОВА Кристина</t>
  </si>
  <si>
    <t>Ахиллес</t>
  </si>
  <si>
    <t>гр.Б</t>
  </si>
  <si>
    <t>КОБЕРНИК Дмитрий</t>
  </si>
  <si>
    <t>БУРАК Андрей</t>
  </si>
  <si>
    <t>п. Сельцо</t>
  </si>
  <si>
    <t>ПОПОВА Ольга</t>
  </si>
  <si>
    <t>ПЛАКСИНА Маргарита</t>
  </si>
  <si>
    <t>МАЛЫШЕВА Мария</t>
  </si>
  <si>
    <t>ИВАНОВА Екатерина</t>
  </si>
  <si>
    <t>АЛЕКСЕЕВ Сергей</t>
  </si>
  <si>
    <t>Триатлон</t>
  </si>
  <si>
    <t>МИХАЙЛОВ Артем</t>
  </si>
  <si>
    <t>СЕНД-ЗАДЕ Эльданиз</t>
  </si>
  <si>
    <t>МИКРОКОВ Александр</t>
  </si>
  <si>
    <t>ПОПОВА Екатерина</t>
  </si>
  <si>
    <t>ПЕТРОВА Кристина</t>
  </si>
  <si>
    <t>Сильвия, +Ультра</t>
  </si>
  <si>
    <t>ЕГОРКИН Денис</t>
  </si>
  <si>
    <t>Мещера</t>
  </si>
  <si>
    <t>ВЕРЯЙСКИЙ Александр</t>
  </si>
  <si>
    <t>ЕВСТИГНЕЕВ Игорь</t>
  </si>
  <si>
    <t>ПРОЖОРОВ Александр</t>
  </si>
  <si>
    <t>АМЕЛЬЧУК Владимир</t>
  </si>
  <si>
    <t>КАПУСТИН Алексей</t>
  </si>
  <si>
    <t>МАТУХИН Игорь</t>
  </si>
  <si>
    <t>СЕРГЕЕВ Дмитрий</t>
  </si>
  <si>
    <t>ГРАЧЕВСКИЙ Юрий</t>
  </si>
  <si>
    <t>ГОЛОВИНОВ Сергей</t>
  </si>
  <si>
    <t>4:43:36</t>
  </si>
  <si>
    <t>5:54:56</t>
  </si>
  <si>
    <t>ИТОГОВЫЙ  ПРОТОКОЛ          Женщины  5,275 км (в/к)</t>
  </si>
  <si>
    <t>ИТОГОВЫЙ  ПРОТОКОЛ          Мужчины 10,550 км</t>
  </si>
  <si>
    <t>ИТОГОВЫЙ  ПРОТОКОЛ          Женщины  21,095 км</t>
  </si>
  <si>
    <t>ИТОГОВЫЙ  ПРОТОКОЛ          Мужчины  21,095 км</t>
  </si>
  <si>
    <t xml:space="preserve">сошёл </t>
  </si>
  <si>
    <t>47,475км (3:55:57)</t>
  </si>
  <si>
    <t>47,475км (4:32:25)</t>
  </si>
  <si>
    <t>47,475км (6:13:30)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</si>
</sst>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[$€-2]\ ###,000_);[Red]\([$€-2]\ ###,000\)"/>
    <numFmt numFmtId="202" formatCode="[$-F400]h:mm:ss\ AM/PM"/>
  </numFmts>
  <fonts count="51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b/>
      <sz val="16.5"/>
      <name val="Arial Narrow"/>
      <family val="2"/>
    </font>
    <font>
      <sz val="7.5"/>
      <name val="Arial Cyr"/>
      <family val="2"/>
    </font>
    <font>
      <sz val="11"/>
      <name val="Arial Cyr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10"/>
      <name val="Book Antiqua"/>
      <family val="1"/>
    </font>
    <font>
      <sz val="22"/>
      <name val="Arial Cyr"/>
      <family val="0"/>
    </font>
    <font>
      <b/>
      <sz val="2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8" fillId="0" borderId="0" xfId="55" applyFont="1" applyBorder="1" applyProtection="1">
      <alignment/>
      <protection hidden="1"/>
    </xf>
    <xf numFmtId="0" fontId="5" fillId="0" borderId="0" xfId="55" applyFont="1" applyBorder="1" applyProtection="1">
      <alignment/>
      <protection hidden="1"/>
    </xf>
    <xf numFmtId="0" fontId="11" fillId="0" borderId="0" xfId="54" applyFont="1" applyFill="1" applyBorder="1" applyAlignment="1" applyProtection="1">
      <alignment vertical="center" wrapText="1"/>
      <protection hidden="1"/>
    </xf>
    <xf numFmtId="0" fontId="11" fillId="0" borderId="0" xfId="54" applyFont="1" applyFill="1" applyBorder="1" applyAlignment="1" applyProtection="1">
      <alignment horizontal="left" vertical="center"/>
      <protection hidden="1"/>
    </xf>
    <xf numFmtId="1" fontId="11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0" fontId="11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vertical="center"/>
      <protection hidden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1" fontId="4" fillId="0" borderId="0" xfId="54" applyNumberFormat="1" applyFont="1" applyFill="1" applyBorder="1" applyAlignment="1" applyProtection="1">
      <alignment horizontal="center" vertical="center"/>
      <protection hidden="1"/>
    </xf>
    <xf numFmtId="49" fontId="4" fillId="0" borderId="0" xfId="54" applyNumberFormat="1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 vertical="center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10" fillId="32" borderId="10" xfId="54" applyFont="1" applyFill="1" applyBorder="1" applyAlignment="1" applyProtection="1">
      <alignment horizontal="center" vertical="center" wrapText="1"/>
      <protection hidden="1"/>
    </xf>
    <xf numFmtId="0" fontId="10" fillId="32" borderId="11" xfId="54" applyFont="1" applyFill="1" applyBorder="1" applyAlignment="1" applyProtection="1">
      <alignment horizontal="center" vertical="center" wrapText="1"/>
      <protection hidden="1"/>
    </xf>
    <xf numFmtId="1" fontId="10" fillId="32" borderId="10" xfId="54" applyNumberFormat="1" applyFont="1" applyFill="1" applyBorder="1" applyAlignment="1" applyProtection="1">
      <alignment horizontal="center" vertical="center" wrapText="1"/>
      <protection hidden="1"/>
    </xf>
    <xf numFmtId="1" fontId="10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10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10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center" shrinkToFit="1"/>
    </xf>
    <xf numFmtId="202" fontId="0" fillId="0" borderId="0" xfId="54" applyNumberFormat="1" applyFont="1" applyFill="1" applyBorder="1" applyAlignment="1" applyProtection="1">
      <alignment vertical="center"/>
      <protection hidden="1"/>
    </xf>
    <xf numFmtId="202" fontId="4" fillId="0" borderId="0" xfId="54" applyNumberFormat="1" applyFont="1" applyFill="1" applyBorder="1" applyAlignment="1" applyProtection="1">
      <alignment horizontal="center" vertical="center"/>
      <protection hidden="1"/>
    </xf>
    <xf numFmtId="21" fontId="0" fillId="0" borderId="0" xfId="54" applyNumberFormat="1" applyFont="1" applyFill="1" applyBorder="1" applyAlignment="1" applyProtection="1">
      <alignment vertical="center"/>
      <protection hidden="1"/>
    </xf>
    <xf numFmtId="0" fontId="5" fillId="0" borderId="0" xfId="55" applyFont="1" applyBorder="1" applyAlignment="1" applyProtection="1">
      <alignment horizontal="center" vertical="center"/>
      <protection hidden="1"/>
    </xf>
    <xf numFmtId="49" fontId="4" fillId="0" borderId="0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54" applyFont="1" applyFill="1" applyBorder="1" applyAlignment="1" applyProtection="1">
      <alignment vertical="center" shrinkToFi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" xfId="53"/>
    <cellStyle name="Обычный_ИС_21 км 4_01.04.2012-Gatchina" xfId="54"/>
    <cellStyle name="Обычный_ИС_baz 4_01.04.2012-Gatchina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38</xdr:row>
      <xdr:rowOff>57150</xdr:rowOff>
    </xdr:from>
    <xdr:to>
      <xdr:col>9</xdr:col>
      <xdr:colOff>619125</xdr:colOff>
      <xdr:row>44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172325"/>
          <a:ext cx="6467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</xdr:row>
      <xdr:rowOff>28575</xdr:rowOff>
    </xdr:from>
    <xdr:to>
      <xdr:col>5</xdr:col>
      <xdr:colOff>523875</xdr:colOff>
      <xdr:row>10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8524" r="28689"/>
        <a:stretch>
          <a:fillRect/>
        </a:stretch>
      </xdr:blipFill>
      <xdr:spPr>
        <a:xfrm>
          <a:off x="2847975" y="790575"/>
          <a:ext cx="1190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invITOG_&#1055;&#1057;&#1055;&#1073;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3"/>
  <sheetViews>
    <sheetView zoomScalePageLayoutView="0" workbookViewId="0" topLeftCell="A1">
      <selection activeCell="G49" sqref="G49"/>
    </sheetView>
  </sheetViews>
  <sheetFormatPr defaultColWidth="9.00390625" defaultRowHeight="12.75"/>
  <cols>
    <col min="1" max="1" width="10.125" style="0" bestFit="1" customWidth="1"/>
  </cols>
  <sheetData>
    <row r="1" spans="1:11" ht="15">
      <c r="A1" s="22" t="s">
        <v>72</v>
      </c>
      <c r="B1" s="22"/>
      <c r="C1" s="22"/>
      <c r="D1" s="22"/>
      <c r="E1" s="22"/>
      <c r="F1" s="22"/>
      <c r="G1" s="22"/>
      <c r="H1" s="22"/>
      <c r="I1" s="22"/>
      <c r="J1" s="22"/>
      <c r="K1" s="16"/>
    </row>
    <row r="2" spans="1:11" ht="30" customHeight="1">
      <c r="A2" s="23" t="s">
        <v>73</v>
      </c>
      <c r="B2" s="23"/>
      <c r="C2" s="23"/>
      <c r="D2" s="23"/>
      <c r="E2" s="23"/>
      <c r="F2" s="23"/>
      <c r="G2" s="23"/>
      <c r="H2" s="23"/>
      <c r="I2" s="23"/>
      <c r="J2" s="23"/>
      <c r="K2" s="17"/>
    </row>
    <row r="3" spans="1:11" ht="15">
      <c r="A3" s="24" t="s">
        <v>71</v>
      </c>
      <c r="B3" s="24"/>
      <c r="C3" s="24"/>
      <c r="D3" s="24"/>
      <c r="E3" s="24"/>
      <c r="F3" s="24"/>
      <c r="G3" s="24"/>
      <c r="H3" s="24"/>
      <c r="I3" s="24"/>
      <c r="J3" s="24"/>
      <c r="K3" s="15"/>
    </row>
    <row r="18" spans="1:10" ht="27">
      <c r="A18" s="27" t="s">
        <v>74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0.25">
      <c r="A19" s="28" t="s">
        <v>75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26.25" customHeight="1">
      <c r="A20" s="39" t="s">
        <v>84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8" customHeight="1">
      <c r="A21" s="39" t="s">
        <v>82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26.25" customHeight="1">
      <c r="A22" s="39" t="s">
        <v>85</v>
      </c>
      <c r="B22" s="39"/>
      <c r="C22" s="39"/>
      <c r="D22" s="39"/>
      <c r="E22" s="39"/>
      <c r="F22" s="39"/>
      <c r="G22" s="39"/>
      <c r="H22" s="39"/>
      <c r="I22" s="39"/>
      <c r="J22" s="39"/>
    </row>
    <row r="51" spans="1:10" ht="12.75">
      <c r="A51" s="26">
        <v>41133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2.75">
      <c r="A52" s="25" t="s">
        <v>76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</sheetData>
  <sheetProtection/>
  <mergeCells count="11">
    <mergeCell ref="A22:J22"/>
    <mergeCell ref="A1:J1"/>
    <mergeCell ref="A2:J2"/>
    <mergeCell ref="A3:J3"/>
    <mergeCell ref="A52:J52"/>
    <mergeCell ref="A51:J51"/>
    <mergeCell ref="A53:J53"/>
    <mergeCell ref="A18:J18"/>
    <mergeCell ref="A19:J19"/>
    <mergeCell ref="A20:J20"/>
    <mergeCell ref="A21:J2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O22"/>
  <sheetViews>
    <sheetView showGridLines="0" tabSelected="1" zoomScale="130" zoomScaleNormal="130" zoomScalePageLayoutView="0" workbookViewId="0" topLeftCell="A1">
      <selection activeCell="J16" sqref="J16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11" customWidth="1"/>
    <col min="4" max="4" width="4.25390625" style="9" customWidth="1"/>
    <col min="5" max="5" width="14.625" style="8" customWidth="1"/>
    <col min="6" max="6" width="18.625" style="12" customWidth="1"/>
    <col min="7" max="7" width="6.375" style="13" customWidth="1"/>
    <col min="8" max="8" width="5.625" style="14" customWidth="1"/>
    <col min="9" max="9" width="3.875" style="14" customWidth="1"/>
    <col min="10" max="11" width="9.125" style="3" customWidth="1"/>
    <col min="12" max="15" width="9.125" style="3" hidden="1" customWidth="1"/>
    <col min="16" max="35" width="9.125" style="3" customWidth="1"/>
    <col min="36" max="16384" width="9.125" style="3" customWidth="1"/>
  </cols>
  <sheetData>
    <row r="1" spans="1:9" ht="20.25" customHeight="1">
      <c r="A1" s="30" t="s">
        <v>81</v>
      </c>
      <c r="B1" s="30"/>
      <c r="C1" s="30"/>
      <c r="D1" s="30"/>
      <c r="E1" s="30"/>
      <c r="F1" s="30"/>
      <c r="G1" s="30"/>
      <c r="H1" s="30"/>
      <c r="I1" s="30"/>
    </row>
    <row r="2" spans="1:9" ht="18" customHeight="1">
      <c r="A2" s="31" t="s">
        <v>82</v>
      </c>
      <c r="B2" s="31"/>
      <c r="C2" s="31"/>
      <c r="D2" s="31"/>
      <c r="E2" s="31"/>
      <c r="F2" s="31"/>
      <c r="G2" s="31"/>
      <c r="H2" s="31"/>
      <c r="I2" s="31"/>
    </row>
    <row r="3" spans="1:9" ht="18" customHeight="1">
      <c r="A3" s="31" t="s">
        <v>83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32" t="s">
        <v>80</v>
      </c>
      <c r="B4" s="32"/>
      <c r="C4" s="32"/>
      <c r="D4" s="32"/>
      <c r="E4" s="32"/>
      <c r="F4" s="32"/>
      <c r="G4" s="32"/>
      <c r="H4" s="32"/>
      <c r="I4" s="32"/>
    </row>
    <row r="5" spans="1:9" ht="17.25" customHeight="1">
      <c r="A5" s="29" t="s">
        <v>79</v>
      </c>
      <c r="B5" s="29"/>
      <c r="C5" s="29"/>
      <c r="D5" s="29"/>
      <c r="E5" s="29"/>
      <c r="F5" s="29"/>
      <c r="G5" s="29"/>
      <c r="H5" s="29"/>
      <c r="I5" s="29"/>
    </row>
    <row r="6" spans="1:8" s="6" customFormat="1" ht="13.5" customHeight="1">
      <c r="A6" s="5"/>
      <c r="C6" s="1"/>
      <c r="D6" s="1"/>
      <c r="E6" s="1"/>
      <c r="F6" s="1"/>
      <c r="G6" s="1"/>
      <c r="H6" s="1"/>
    </row>
    <row r="7" spans="1:9" s="7" customFormat="1" ht="7.5" customHeight="1">
      <c r="A7" s="33" t="s">
        <v>0</v>
      </c>
      <c r="B7" s="33" t="s">
        <v>1</v>
      </c>
      <c r="C7" s="33" t="s">
        <v>2</v>
      </c>
      <c r="D7" s="35" t="s">
        <v>3</v>
      </c>
      <c r="E7" s="35" t="s">
        <v>4</v>
      </c>
      <c r="F7" s="35" t="s">
        <v>5</v>
      </c>
      <c r="G7" s="37" t="s">
        <v>6</v>
      </c>
      <c r="H7" s="37" t="s">
        <v>7</v>
      </c>
      <c r="I7" s="37" t="s">
        <v>8</v>
      </c>
    </row>
    <row r="8" spans="1:9" s="7" customFormat="1" ht="7.5" customHeight="1">
      <c r="A8" s="34"/>
      <c r="B8" s="34"/>
      <c r="C8" s="34"/>
      <c r="D8" s="36"/>
      <c r="E8" s="36"/>
      <c r="F8" s="36"/>
      <c r="G8" s="38"/>
      <c r="H8" s="38"/>
      <c r="I8" s="38"/>
    </row>
    <row r="9" spans="1:15" ht="12.75" customHeight="1">
      <c r="A9" s="4">
        <v>1</v>
      </c>
      <c r="B9" s="4">
        <v>605</v>
      </c>
      <c r="C9" s="18" t="s">
        <v>93</v>
      </c>
      <c r="D9" s="19">
        <v>1988</v>
      </c>
      <c r="E9" s="4" t="s">
        <v>13</v>
      </c>
      <c r="F9" s="21" t="s">
        <v>39</v>
      </c>
      <c r="G9" s="41">
        <f>L9</f>
        <v>0.22063657407407408</v>
      </c>
      <c r="H9" s="4" t="str">
        <f>IF(AND(D9&gt;=1900,D9&lt;=1952),"М60",IF(AND(D9&gt;=1953,D9&lt;=1962),"М50",IF(AND(D9&gt;=1963,D9&lt;=1972),"М40",IF(AND(D9&gt;=1973,D9&lt;=1994),"М18",""))))</f>
        <v>М18</v>
      </c>
      <c r="I9" s="4">
        <v>1</v>
      </c>
      <c r="J9" s="10"/>
      <c r="L9" s="42">
        <v>0.22063657407407408</v>
      </c>
      <c r="O9" s="3">
        <v>19063</v>
      </c>
    </row>
    <row r="10" spans="1:15" ht="12.75" customHeight="1">
      <c r="A10" s="4">
        <v>2</v>
      </c>
      <c r="B10" s="4">
        <v>601</v>
      </c>
      <c r="C10" s="18" t="s">
        <v>86</v>
      </c>
      <c r="D10" s="19">
        <v>1979</v>
      </c>
      <c r="E10" s="4" t="s">
        <v>87</v>
      </c>
      <c r="F10" s="21" t="s">
        <v>88</v>
      </c>
      <c r="G10" s="41">
        <f>L10</f>
        <v>0.23087962962962963</v>
      </c>
      <c r="H10" s="4" t="str">
        <f>IF(AND(D10&gt;=1900,D10&lt;=1952),"М60",IF(AND(D10&gt;=1953,D10&lt;=1962),"М50",IF(AND(D10&gt;=1963,D10&lt;=1972),"М40",IF(AND(D10&gt;=1973,D10&lt;=1994),"М18",""))))</f>
        <v>М18</v>
      </c>
      <c r="I10" s="4">
        <v>2</v>
      </c>
      <c r="J10" s="10"/>
      <c r="L10" s="42">
        <v>0.23087962962962963</v>
      </c>
      <c r="O10" s="3">
        <v>19948</v>
      </c>
    </row>
    <row r="11" spans="1:15" ht="12.75" customHeight="1">
      <c r="A11" s="4">
        <v>3</v>
      </c>
      <c r="B11" s="4">
        <v>602</v>
      </c>
      <c r="C11" s="18" t="s">
        <v>89</v>
      </c>
      <c r="D11" s="19">
        <v>1958</v>
      </c>
      <c r="E11" s="4" t="s">
        <v>9</v>
      </c>
      <c r="F11" s="21" t="s">
        <v>10</v>
      </c>
      <c r="G11" s="41">
        <f>L11</f>
        <v>0.23478009259259258</v>
      </c>
      <c r="H11" s="4" t="str">
        <f>IF(AND(D11&gt;=1900,D11&lt;=1952),"М60",IF(AND(D11&gt;=1953,D11&lt;=1962),"М50",IF(AND(D11&gt;=1963,D11&lt;=1972),"М40",IF(AND(D11&gt;=1973,D11&lt;=1994),"М18",""))))</f>
        <v>М50</v>
      </c>
      <c r="I11" s="4">
        <v>1</v>
      </c>
      <c r="J11" s="10"/>
      <c r="L11" s="42">
        <v>0.23478009259259258</v>
      </c>
      <c r="O11" s="3">
        <v>20285</v>
      </c>
    </row>
    <row r="12" spans="1:11" ht="12.75" customHeight="1">
      <c r="A12" s="4">
        <v>4</v>
      </c>
      <c r="B12" s="4">
        <v>2</v>
      </c>
      <c r="C12" s="18" t="s">
        <v>94</v>
      </c>
      <c r="D12" s="19">
        <v>1962</v>
      </c>
      <c r="E12" s="4"/>
      <c r="F12" s="21"/>
      <c r="G12" s="20" t="s">
        <v>213</v>
      </c>
      <c r="H12" s="4" t="str">
        <f>IF(AND(D12&gt;=1900,D12&lt;=1952),"М60",IF(AND(D12&gt;=1953,D12&lt;=1962),"М50",IF(AND(D12&gt;=1963,D12&lt;=1972),"М40",IF(AND(D12&gt;=1973,D12&lt;=1994),"М18",""))))</f>
        <v>М50</v>
      </c>
      <c r="I12" s="4">
        <v>2</v>
      </c>
      <c r="J12" s="10"/>
      <c r="K12" s="42"/>
    </row>
    <row r="13" spans="2:10" ht="12.75" customHeight="1">
      <c r="B13" s="4">
        <v>600</v>
      </c>
      <c r="C13" s="18" t="s">
        <v>25</v>
      </c>
      <c r="D13" s="19">
        <v>1953</v>
      </c>
      <c r="E13" s="4" t="s">
        <v>62</v>
      </c>
      <c r="F13" s="21"/>
      <c r="G13" s="44" t="s">
        <v>218</v>
      </c>
      <c r="H13" s="4" t="str">
        <f>IF(AND(D13&gt;=1900,D13&lt;=1952),"М60",IF(AND(D13&gt;=1953,D13&lt;=1962),"М50",IF(AND(D13&gt;=1963,D13&lt;=1972),"М40",IF(AND(D13&gt;=1973,D13&lt;=1994),"М18",""))))</f>
        <v>М50</v>
      </c>
      <c r="I13" s="4"/>
      <c r="J13" s="45" t="s">
        <v>219</v>
      </c>
    </row>
    <row r="14" spans="2:10" ht="12.75" customHeight="1">
      <c r="B14" s="4">
        <v>603</v>
      </c>
      <c r="C14" s="18" t="s">
        <v>90</v>
      </c>
      <c r="D14" s="19">
        <v>1962</v>
      </c>
      <c r="E14" s="4" t="s">
        <v>9</v>
      </c>
      <c r="F14" s="21" t="s">
        <v>10</v>
      </c>
      <c r="G14" s="20" t="s">
        <v>68</v>
      </c>
      <c r="H14" s="4" t="str">
        <f>IF(AND(D14&gt;=1900,D14&lt;=1952),"М60",IF(AND(D14&gt;=1953,D14&lt;=1962),"М50",IF(AND(D14&gt;=1963,D14&lt;=1972),"М40",IF(AND(D14&gt;=1973,D14&lt;=1994),"М18",""))))</f>
        <v>М50</v>
      </c>
      <c r="I14" s="4"/>
      <c r="J14" s="45" t="s">
        <v>220</v>
      </c>
    </row>
    <row r="15" spans="2:10" ht="12.75" customHeight="1">
      <c r="B15" s="4">
        <v>604</v>
      </c>
      <c r="C15" s="18" t="s">
        <v>91</v>
      </c>
      <c r="D15" s="19">
        <v>1969</v>
      </c>
      <c r="E15" s="4"/>
      <c r="F15" s="21" t="s">
        <v>92</v>
      </c>
      <c r="G15" s="20" t="s">
        <v>68</v>
      </c>
      <c r="H15" s="4" t="str">
        <f>IF(AND(D15&gt;=1900,D15&lt;=1952),"М60",IF(AND(D15&gt;=1953,D15&lt;=1962),"М50",IF(AND(D15&gt;=1963,D15&lt;=1972),"М40",IF(AND(D15&gt;=1973,D15&lt;=1994),"М18",""))))</f>
        <v>М40</v>
      </c>
      <c r="I15" s="4"/>
      <c r="J15" s="45" t="s">
        <v>221</v>
      </c>
    </row>
    <row r="16" spans="2:10" ht="12.75" customHeight="1">
      <c r="B16" s="4"/>
      <c r="C16" s="18"/>
      <c r="D16" s="19"/>
      <c r="E16" s="4"/>
      <c r="F16" s="21"/>
      <c r="G16" s="20"/>
      <c r="H16" s="4">
        <f>IF(AND(D16&gt;=1900,D16&lt;=1952),"М60",IF(AND(D16&gt;=1953,D16&lt;=1962),"М55",IF(AND(D16&gt;=1963,D16&lt;=1972),"М50",IF(AND(D16&gt;=1973,D16&lt;=1994),"М18",""))))</f>
      </c>
      <c r="I16" s="4"/>
      <c r="J16" s="10"/>
    </row>
    <row r="17" spans="2:10" ht="12.75" customHeight="1">
      <c r="B17" s="4"/>
      <c r="C17" s="18"/>
      <c r="D17" s="19"/>
      <c r="E17" s="4"/>
      <c r="F17" s="21"/>
      <c r="G17" s="20"/>
      <c r="H17" s="4">
        <f>IF(AND(D17&gt;=1900,D17&lt;=1952),"М60",IF(AND(D17&gt;=1953,D17&lt;=1962),"М55",IF(AND(D17&gt;=1963,D17&lt;=1972),"М50",IF(AND(D17&gt;=1973,D17&lt;=1994),"М18",""))))</f>
      </c>
      <c r="I17" s="4"/>
      <c r="J17" s="10"/>
    </row>
    <row r="18" spans="2:10" ht="12.75" customHeight="1">
      <c r="B18" s="4"/>
      <c r="C18" s="18"/>
      <c r="D18" s="19"/>
      <c r="E18" s="4"/>
      <c r="F18" s="21"/>
      <c r="G18" s="20"/>
      <c r="H18" s="4">
        <f>IF(AND(D18&gt;=1900,D18&lt;=1952),"М60",IF(AND(D18&gt;=1953,D18&lt;=1962),"М55",IF(AND(D18&gt;=1963,D18&lt;=1972),"М50",IF(AND(D18&gt;=1973,D18&lt;=1994),"М18",""))))</f>
      </c>
      <c r="I18" s="4"/>
      <c r="J18" s="10"/>
    </row>
    <row r="19" spans="2:10" ht="12.75" customHeight="1">
      <c r="B19" s="4"/>
      <c r="C19" s="18"/>
      <c r="D19" s="19"/>
      <c r="E19" s="4"/>
      <c r="F19" s="21"/>
      <c r="G19" s="20"/>
      <c r="H19" s="4">
        <f>IF(AND(D19&gt;=1900,D19&lt;=1952),"М60",IF(AND(D19&gt;=1953,D19&lt;=1962),"М55",IF(AND(D19&gt;=1963,D19&lt;=1972),"М50",IF(AND(D19&gt;=1973,D19&lt;=1994),"М18",""))))</f>
      </c>
      <c r="I19" s="4"/>
      <c r="J19" s="10"/>
    </row>
    <row r="20" spans="2:10" ht="12.75" customHeight="1">
      <c r="B20" s="4"/>
      <c r="C20" s="18"/>
      <c r="D20" s="19"/>
      <c r="E20" s="4"/>
      <c r="F20" s="21"/>
      <c r="G20" s="20"/>
      <c r="H20" s="4">
        <f>IF(AND(D20&gt;=1900,D20&lt;=1952),"М60",IF(AND(D20&gt;=1953,D20&lt;=1962),"М55",IF(AND(D20&gt;=1963,D20&lt;=1972),"М50",IF(AND(D20&gt;=1973,D20&lt;=1994),"М18",""))))</f>
      </c>
      <c r="I20" s="4"/>
      <c r="J20" s="10"/>
    </row>
    <row r="21" spans="2:10" ht="12.75" customHeight="1">
      <c r="B21" s="4"/>
      <c r="C21" s="18"/>
      <c r="D21" s="19"/>
      <c r="E21" s="4"/>
      <c r="F21" s="21"/>
      <c r="G21" s="20"/>
      <c r="H21" s="4">
        <f>IF(AND(D21&gt;=1900,D21&lt;=1952),"М60",IF(AND(D21&gt;=1953,D21&lt;=1962),"М55",IF(AND(D21&gt;=1963,D21&lt;=1972),"М50",IF(AND(D21&gt;=1973,D21&lt;=1994),"М18",""))))</f>
      </c>
      <c r="I21" s="4"/>
      <c r="J21" s="10"/>
    </row>
    <row r="22" spans="2:9" ht="12.75" customHeight="1">
      <c r="B22" s="4"/>
      <c r="C22" s="18"/>
      <c r="D22" s="19"/>
      <c r="E22" s="4"/>
      <c r="F22" s="21"/>
      <c r="G22" s="20"/>
      <c r="H22" s="4">
        <f>IF(AND(D22&gt;=1900,D22&lt;=1952),"М60",IF(AND(D22&gt;=1953,D22&lt;=1962),"М55",IF(AND(D22&gt;=1963,D22&lt;=1972),"М50",IF(AND(D22&gt;=1973,D22&lt;=1994),"М18",""))))</f>
      </c>
      <c r="I22" s="4"/>
    </row>
  </sheetData>
  <sheetProtection/>
  <autoFilter ref="A7:J22"/>
  <mergeCells count="14">
    <mergeCell ref="I7:I8"/>
    <mergeCell ref="E7:E8"/>
    <mergeCell ref="F7:F8"/>
    <mergeCell ref="A3:I3"/>
    <mergeCell ref="A1:I1"/>
    <mergeCell ref="A2:I2"/>
    <mergeCell ref="A4:I4"/>
    <mergeCell ref="A5:I5"/>
    <mergeCell ref="A7:A8"/>
    <mergeCell ref="B7:B8"/>
    <mergeCell ref="C7:C8"/>
    <mergeCell ref="D7:D8"/>
    <mergeCell ref="G7:G8"/>
    <mergeCell ref="H7:H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 www.spb-la.ru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O196"/>
  <sheetViews>
    <sheetView showGridLines="0" zoomScale="130" zoomScaleNormal="130" zoomScalePageLayoutView="0" workbookViewId="0" topLeftCell="A1">
      <selection activeCell="E27" sqref="E27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11" customWidth="1"/>
    <col min="4" max="4" width="4.25390625" style="9" customWidth="1"/>
    <col min="5" max="5" width="14.625" style="8" customWidth="1"/>
    <col min="6" max="6" width="18.625" style="12" customWidth="1"/>
    <col min="7" max="7" width="6.375" style="13" customWidth="1"/>
    <col min="8" max="8" width="5.625" style="14" customWidth="1"/>
    <col min="9" max="9" width="3.875" style="10" customWidth="1"/>
    <col min="10" max="10" width="9.125" style="3" customWidth="1"/>
    <col min="11" max="15" width="9.125" style="3" hidden="1" customWidth="1"/>
    <col min="16" max="35" width="9.125" style="3" customWidth="1"/>
    <col min="36" max="16384" width="9.125" style="3" customWidth="1"/>
  </cols>
  <sheetData>
    <row r="1" spans="1:9" ht="20.25" customHeight="1">
      <c r="A1" s="30" t="s">
        <v>81</v>
      </c>
      <c r="B1" s="30"/>
      <c r="C1" s="30"/>
      <c r="D1" s="30"/>
      <c r="E1" s="30"/>
      <c r="F1" s="30"/>
      <c r="G1" s="30"/>
      <c r="H1" s="30"/>
      <c r="I1" s="30"/>
    </row>
    <row r="2" spans="1:9" ht="18" customHeight="1">
      <c r="A2" s="31" t="s">
        <v>82</v>
      </c>
      <c r="B2" s="31"/>
      <c r="C2" s="31"/>
      <c r="D2" s="31"/>
      <c r="E2" s="31"/>
      <c r="F2" s="31"/>
      <c r="G2" s="31"/>
      <c r="H2" s="31"/>
      <c r="I2" s="31"/>
    </row>
    <row r="3" spans="1:9" ht="18" customHeight="1">
      <c r="A3" s="31" t="s">
        <v>83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32" t="s">
        <v>95</v>
      </c>
      <c r="B4" s="32"/>
      <c r="C4" s="32"/>
      <c r="D4" s="32"/>
      <c r="E4" s="32"/>
      <c r="F4" s="32"/>
      <c r="G4" s="32"/>
      <c r="H4" s="32"/>
      <c r="I4" s="32"/>
    </row>
    <row r="5" spans="1:9" ht="17.25" customHeight="1">
      <c r="A5" s="29" t="s">
        <v>96</v>
      </c>
      <c r="B5" s="29"/>
      <c r="C5" s="29"/>
      <c r="D5" s="29"/>
      <c r="E5" s="29"/>
      <c r="F5" s="29"/>
      <c r="G5" s="29"/>
      <c r="H5" s="29"/>
      <c r="I5" s="29"/>
    </row>
    <row r="6" spans="1:9" s="6" customFormat="1" ht="13.5" customHeight="1">
      <c r="A6" s="5"/>
      <c r="C6" s="1"/>
      <c r="D6" s="1"/>
      <c r="E6" s="1"/>
      <c r="F6" s="1"/>
      <c r="G6" s="1"/>
      <c r="H6" s="1"/>
      <c r="I6" s="43"/>
    </row>
    <row r="7" spans="1:9" s="7" customFormat="1" ht="7.5" customHeight="1">
      <c r="A7" s="33" t="s">
        <v>0</v>
      </c>
      <c r="B7" s="33" t="s">
        <v>1</v>
      </c>
      <c r="C7" s="33" t="s">
        <v>2</v>
      </c>
      <c r="D7" s="35" t="s">
        <v>3</v>
      </c>
      <c r="E7" s="35" t="s">
        <v>4</v>
      </c>
      <c r="F7" s="35" t="s">
        <v>5</v>
      </c>
      <c r="G7" s="37" t="s">
        <v>6</v>
      </c>
      <c r="H7" s="37" t="s">
        <v>7</v>
      </c>
      <c r="I7" s="37" t="s">
        <v>8</v>
      </c>
    </row>
    <row r="8" spans="1:9" s="7" customFormat="1" ht="7.5" customHeight="1">
      <c r="A8" s="34"/>
      <c r="B8" s="34"/>
      <c r="C8" s="34"/>
      <c r="D8" s="36"/>
      <c r="E8" s="36"/>
      <c r="F8" s="36"/>
      <c r="G8" s="38"/>
      <c r="H8" s="38"/>
      <c r="I8" s="38"/>
    </row>
    <row r="9" spans="1:15" ht="12.75" customHeight="1">
      <c r="A9" s="4">
        <v>1</v>
      </c>
      <c r="B9" s="4">
        <v>401</v>
      </c>
      <c r="C9" s="18" t="s">
        <v>122</v>
      </c>
      <c r="D9" s="19">
        <v>1960</v>
      </c>
      <c r="E9" s="4" t="s">
        <v>123</v>
      </c>
      <c r="F9" s="21" t="s">
        <v>57</v>
      </c>
      <c r="G9" s="41">
        <f>L9-K9</f>
        <v>0.1256712962962963</v>
      </c>
      <c r="H9" s="4" t="str">
        <f>IF(AND(D9&gt;=1900,D9&lt;=1952),"М60",IF(AND(D9&gt;=1953,D9&lt;=1962),"М50",IF(AND(D9&gt;=1963,D9&lt;=1972),"М40",IF(AND(D9&gt;=1973,D9&lt;=1994),"М18",""))))</f>
        <v>М50</v>
      </c>
      <c r="I9" s="4">
        <v>1</v>
      </c>
      <c r="J9" s="10"/>
      <c r="K9" s="40">
        <v>0.041666666666666664</v>
      </c>
      <c r="L9" s="40">
        <v>0.16733796296296297</v>
      </c>
      <c r="O9" s="3">
        <v>14458</v>
      </c>
    </row>
    <row r="10" spans="1:15" ht="12.75" customHeight="1">
      <c r="A10" s="4">
        <v>2</v>
      </c>
      <c r="B10" s="4">
        <v>414</v>
      </c>
      <c r="C10" s="18" t="s">
        <v>106</v>
      </c>
      <c r="D10" s="19">
        <v>1973</v>
      </c>
      <c r="E10" s="4" t="s">
        <v>9</v>
      </c>
      <c r="F10" s="21" t="s">
        <v>10</v>
      </c>
      <c r="G10" s="41">
        <f>L10-K10</f>
        <v>0.13518518518518513</v>
      </c>
      <c r="H10" s="4" t="str">
        <f>IF(AND(D10&gt;=1900,D10&lt;=1952),"М60",IF(AND(D10&gt;=1953,D10&lt;=1962),"М50",IF(AND(D10&gt;=1963,D10&lt;=1972),"М40",IF(AND(D10&gt;=1973,D10&lt;=1994),"М18",""))))</f>
        <v>М18</v>
      </c>
      <c r="I10" s="4">
        <v>1</v>
      </c>
      <c r="J10" s="10"/>
      <c r="K10" s="40">
        <v>0.0416666666666667</v>
      </c>
      <c r="L10" s="40">
        <v>0.17685185185185184</v>
      </c>
      <c r="O10" s="3">
        <v>15280</v>
      </c>
    </row>
    <row r="11" spans="1:15" ht="12.75" customHeight="1">
      <c r="A11" s="4">
        <v>3</v>
      </c>
      <c r="B11" s="4">
        <v>406</v>
      </c>
      <c r="C11" s="18" t="s">
        <v>116</v>
      </c>
      <c r="D11" s="19">
        <v>1980</v>
      </c>
      <c r="E11" s="4"/>
      <c r="F11" s="21" t="s">
        <v>117</v>
      </c>
      <c r="G11" s="41">
        <f>L11-K11</f>
        <v>0.14194444444444437</v>
      </c>
      <c r="H11" s="4" t="str">
        <f>IF(AND(D11&gt;=1900,D11&lt;=1952),"М60",IF(AND(D11&gt;=1953,D11&lt;=1962),"М50",IF(AND(D11&gt;=1963,D11&lt;=1972),"М40",IF(AND(D11&gt;=1973,D11&lt;=1994),"М18",""))))</f>
        <v>М18</v>
      </c>
      <c r="I11" s="4">
        <v>2</v>
      </c>
      <c r="J11" s="10"/>
      <c r="K11" s="40">
        <v>0.0416666666666667</v>
      </c>
      <c r="L11" s="40">
        <v>0.18361111111111109</v>
      </c>
      <c r="O11" s="3">
        <v>15864</v>
      </c>
    </row>
    <row r="12" spans="1:15" ht="12.75" customHeight="1">
      <c r="A12" s="4">
        <v>4</v>
      </c>
      <c r="B12" s="4">
        <v>412</v>
      </c>
      <c r="C12" s="18" t="s">
        <v>107</v>
      </c>
      <c r="D12" s="19">
        <v>1968</v>
      </c>
      <c r="E12" s="4" t="s">
        <v>9</v>
      </c>
      <c r="F12" s="21" t="s">
        <v>10</v>
      </c>
      <c r="G12" s="41">
        <f>L12-K12</f>
        <v>0.1463773148148148</v>
      </c>
      <c r="H12" s="4" t="str">
        <f>IF(AND(D12&gt;=1900,D12&lt;=1952),"М60",IF(AND(D12&gt;=1953,D12&lt;=1962),"М50",IF(AND(D12&gt;=1963,D12&lt;=1972),"М40",IF(AND(D12&gt;=1973,D12&lt;=1994),"М18",""))))</f>
        <v>М40</v>
      </c>
      <c r="I12" s="4">
        <v>1</v>
      </c>
      <c r="J12" s="10"/>
      <c r="K12" s="40">
        <v>0.0416666666666667</v>
      </c>
      <c r="L12" s="40">
        <v>0.1880439814814815</v>
      </c>
      <c r="O12" s="3">
        <v>16247</v>
      </c>
    </row>
    <row r="13" spans="1:15" ht="12.75" customHeight="1">
      <c r="A13" s="4">
        <v>5</v>
      </c>
      <c r="B13" s="4">
        <v>411</v>
      </c>
      <c r="C13" s="18" t="s">
        <v>108</v>
      </c>
      <c r="D13" s="19">
        <v>1957</v>
      </c>
      <c r="E13" s="4" t="s">
        <v>42</v>
      </c>
      <c r="F13" s="21" t="s">
        <v>57</v>
      </c>
      <c r="G13" s="41">
        <f>L13-K13</f>
        <v>0.1509375</v>
      </c>
      <c r="H13" s="4" t="str">
        <f>IF(AND(D13&gt;=1900,D13&lt;=1952),"М60",IF(AND(D13&gt;=1953,D13&lt;=1962),"М50",IF(AND(D13&gt;=1963,D13&lt;=1972),"М40",IF(AND(D13&gt;=1973,D13&lt;=1994),"М18",""))))</f>
        <v>М50</v>
      </c>
      <c r="I13" s="4">
        <v>2</v>
      </c>
      <c r="J13" s="10"/>
      <c r="K13" s="40">
        <v>0.0416666666666667</v>
      </c>
      <c r="L13" s="40">
        <v>0.1926041666666667</v>
      </c>
      <c r="O13" s="3">
        <v>16641</v>
      </c>
    </row>
    <row r="14" spans="1:15" ht="12.75" customHeight="1">
      <c r="A14" s="4">
        <v>6</v>
      </c>
      <c r="B14" s="4">
        <v>410</v>
      </c>
      <c r="C14" s="18" t="s">
        <v>109</v>
      </c>
      <c r="D14" s="19">
        <v>1960</v>
      </c>
      <c r="E14" s="4" t="s">
        <v>110</v>
      </c>
      <c r="F14" s="21" t="s">
        <v>57</v>
      </c>
      <c r="G14" s="41">
        <f>L14-K14</f>
        <v>0.1509953703703703</v>
      </c>
      <c r="H14" s="4" t="str">
        <f>IF(AND(D14&gt;=1900,D14&lt;=1952),"М60",IF(AND(D14&gt;=1953,D14&lt;=1962),"М50",IF(AND(D14&gt;=1963,D14&lt;=1972),"М40",IF(AND(D14&gt;=1973,D14&lt;=1994),"М18",""))))</f>
        <v>М50</v>
      </c>
      <c r="I14" s="4">
        <v>3</v>
      </c>
      <c r="J14" s="10"/>
      <c r="K14" s="40">
        <v>0.0416666666666667</v>
      </c>
      <c r="L14" s="40">
        <v>0.19266203703703702</v>
      </c>
      <c r="O14" s="3">
        <v>16646</v>
      </c>
    </row>
    <row r="15" spans="1:15" ht="12.75" customHeight="1">
      <c r="A15" s="4">
        <v>7</v>
      </c>
      <c r="B15" s="4">
        <v>408</v>
      </c>
      <c r="C15" s="18" t="s">
        <v>113</v>
      </c>
      <c r="D15" s="19">
        <v>1952</v>
      </c>
      <c r="E15" s="4" t="s">
        <v>114</v>
      </c>
      <c r="F15" s="21"/>
      <c r="G15" s="41">
        <f>L15-K15</f>
        <v>0.1539467592592592</v>
      </c>
      <c r="H15" s="4" t="str">
        <f>IF(AND(D15&gt;=1900,D15&lt;=1952),"М60",IF(AND(D15&gt;=1953,D15&lt;=1962),"М50",IF(AND(D15&gt;=1963,D15&lt;=1972),"М40",IF(AND(D15&gt;=1973,D15&lt;=1994),"М18",""))))</f>
        <v>М60</v>
      </c>
      <c r="I15" s="4">
        <v>1</v>
      </c>
      <c r="J15" s="10"/>
      <c r="K15" s="40">
        <v>0.0416666666666667</v>
      </c>
      <c r="L15" s="40">
        <v>0.19561342592592593</v>
      </c>
      <c r="O15" s="3">
        <v>16901</v>
      </c>
    </row>
    <row r="16" spans="1:15" ht="12.75" customHeight="1">
      <c r="A16" s="4">
        <v>8</v>
      </c>
      <c r="B16" s="4">
        <v>402</v>
      </c>
      <c r="C16" s="18" t="s">
        <v>120</v>
      </c>
      <c r="D16" s="19">
        <v>1960</v>
      </c>
      <c r="E16" s="4" t="s">
        <v>22</v>
      </c>
      <c r="F16" s="21"/>
      <c r="G16" s="41">
        <f>L16-K16</f>
        <v>0.1577546296296296</v>
      </c>
      <c r="H16" s="4" t="str">
        <f>IF(AND(D16&gt;=1900,D16&lt;=1952),"М60",IF(AND(D16&gt;=1953,D16&lt;=1962),"М50",IF(AND(D16&gt;=1963,D16&lt;=1972),"М40",IF(AND(D16&gt;=1973,D16&lt;=1994),"М18",""))))</f>
        <v>М50</v>
      </c>
      <c r="I16" s="4">
        <v>4</v>
      </c>
      <c r="J16" s="10"/>
      <c r="K16" s="40">
        <v>0.0416666666666667</v>
      </c>
      <c r="L16" s="40">
        <v>0.19942129629629632</v>
      </c>
      <c r="O16" s="3">
        <v>17230</v>
      </c>
    </row>
    <row r="17" spans="1:15" ht="12.75" customHeight="1">
      <c r="A17" s="4">
        <v>9</v>
      </c>
      <c r="B17" s="4">
        <v>415</v>
      </c>
      <c r="C17" s="18" t="s">
        <v>105</v>
      </c>
      <c r="D17" s="19">
        <v>1966</v>
      </c>
      <c r="E17" s="4"/>
      <c r="F17" s="21"/>
      <c r="G17" s="41">
        <f>L17-K17</f>
        <v>0.16127314814814814</v>
      </c>
      <c r="H17" s="4" t="str">
        <f>IF(AND(D17&gt;=1900,D17&lt;=1952),"М60",IF(AND(D17&gt;=1953,D17&lt;=1962),"М50",IF(AND(D17&gt;=1963,D17&lt;=1972),"М40",IF(AND(D17&gt;=1973,D17&lt;=1994),"М18",""))))</f>
        <v>М40</v>
      </c>
      <c r="I17" s="4">
        <v>2</v>
      </c>
      <c r="K17" s="40">
        <v>0.0416666666666667</v>
      </c>
      <c r="L17" s="40">
        <v>0.20293981481481482</v>
      </c>
      <c r="O17" s="3">
        <v>17534</v>
      </c>
    </row>
    <row r="18" spans="1:15" ht="12.75" customHeight="1">
      <c r="A18" s="4">
        <v>10</v>
      </c>
      <c r="B18" s="4">
        <v>404</v>
      </c>
      <c r="C18" s="18" t="s">
        <v>119</v>
      </c>
      <c r="D18" s="19">
        <v>1952</v>
      </c>
      <c r="E18" s="4" t="s">
        <v>9</v>
      </c>
      <c r="F18" s="21"/>
      <c r="G18" s="41">
        <f>L18-K18</f>
        <v>0.1613194444444444</v>
      </c>
      <c r="H18" s="4" t="str">
        <f>IF(AND(D18&gt;=1900,D18&lt;=1952),"М60",IF(AND(D18&gt;=1953,D18&lt;=1962),"М50",IF(AND(D18&gt;=1963,D18&lt;=1972),"М40",IF(AND(D18&gt;=1973,D18&lt;=1994),"М18",""))))</f>
        <v>М60</v>
      </c>
      <c r="I18" s="4">
        <v>2</v>
      </c>
      <c r="J18" s="10"/>
      <c r="K18" s="40">
        <v>0.0416666666666667</v>
      </c>
      <c r="L18" s="40">
        <v>0.2029861111111111</v>
      </c>
      <c r="O18" s="3">
        <v>17538</v>
      </c>
    </row>
    <row r="19" spans="1:15" ht="12.75" customHeight="1">
      <c r="A19" s="4">
        <v>11</v>
      </c>
      <c r="B19" s="4">
        <v>413</v>
      </c>
      <c r="C19" s="18" t="s">
        <v>26</v>
      </c>
      <c r="D19" s="19">
        <v>1964</v>
      </c>
      <c r="E19" s="4" t="s">
        <v>9</v>
      </c>
      <c r="F19" s="21" t="s">
        <v>18</v>
      </c>
      <c r="G19" s="41">
        <f>L19-K19</f>
        <v>0.16561342592592593</v>
      </c>
      <c r="H19" s="4" t="str">
        <f>IF(AND(D19&gt;=1900,D19&lt;=1952),"М60",IF(AND(D19&gt;=1953,D19&lt;=1962),"М50",IF(AND(D19&gt;=1963,D19&lt;=1972),"М40",IF(AND(D19&gt;=1973,D19&lt;=1994),"М18",""))))</f>
        <v>М40</v>
      </c>
      <c r="I19" s="4">
        <v>3</v>
      </c>
      <c r="J19" s="10"/>
      <c r="K19" s="40">
        <v>0.0416666666666667</v>
      </c>
      <c r="L19" s="40">
        <v>0.2072800925925926</v>
      </c>
      <c r="O19" s="3">
        <v>17909</v>
      </c>
    </row>
    <row r="20" spans="1:15" ht="12.75" customHeight="1">
      <c r="A20" s="4">
        <v>12</v>
      </c>
      <c r="B20" s="4">
        <v>403</v>
      </c>
      <c r="C20" s="18" t="s">
        <v>52</v>
      </c>
      <c r="D20" s="19">
        <v>1945</v>
      </c>
      <c r="E20" s="4" t="s">
        <v>9</v>
      </c>
      <c r="F20" s="21" t="s">
        <v>10</v>
      </c>
      <c r="G20" s="41">
        <f>L20-K20</f>
        <v>0.16680555555555548</v>
      </c>
      <c r="H20" s="4" t="str">
        <f>IF(AND(D20&gt;=1900,D20&lt;=1952),"М60",IF(AND(D20&gt;=1953,D20&lt;=1962),"М50",IF(AND(D20&gt;=1963,D20&lt;=1972),"М40",IF(AND(D20&gt;=1973,D20&lt;=1994),"М18",""))))</f>
        <v>М60</v>
      </c>
      <c r="I20" s="4">
        <v>3</v>
      </c>
      <c r="J20" s="10"/>
      <c r="K20" s="40">
        <v>0.0416666666666667</v>
      </c>
      <c r="L20" s="40">
        <v>0.2084722222222222</v>
      </c>
      <c r="O20" s="3">
        <v>18012</v>
      </c>
    </row>
    <row r="21" spans="1:15" ht="12.75" customHeight="1">
      <c r="A21" s="4">
        <v>13</v>
      </c>
      <c r="B21" s="4">
        <v>407</v>
      </c>
      <c r="C21" s="18" t="s">
        <v>115</v>
      </c>
      <c r="D21" s="19">
        <v>1954</v>
      </c>
      <c r="E21" s="4" t="s">
        <v>114</v>
      </c>
      <c r="F21" s="21" t="s">
        <v>114</v>
      </c>
      <c r="G21" s="41">
        <f>L21-K21</f>
        <v>0.16902777777777772</v>
      </c>
      <c r="H21" s="4" t="str">
        <f>IF(AND(D21&gt;=1900,D21&lt;=1952),"М60",IF(AND(D21&gt;=1953,D21&lt;=1962),"М50",IF(AND(D21&gt;=1963,D21&lt;=1972),"М40",IF(AND(D21&gt;=1973,D21&lt;=1994),"М18",""))))</f>
        <v>М50</v>
      </c>
      <c r="I21" s="4">
        <v>5</v>
      </c>
      <c r="J21" s="10"/>
      <c r="K21" s="40">
        <v>0.0416666666666667</v>
      </c>
      <c r="L21" s="40">
        <v>0.21069444444444443</v>
      </c>
      <c r="O21" s="3">
        <v>18204</v>
      </c>
    </row>
    <row r="22" spans="1:15" ht="12.75" customHeight="1">
      <c r="A22" s="4">
        <v>14</v>
      </c>
      <c r="B22" s="4">
        <v>418</v>
      </c>
      <c r="C22" s="18" t="s">
        <v>211</v>
      </c>
      <c r="D22" s="19">
        <v>1960</v>
      </c>
      <c r="E22" s="4" t="s">
        <v>101</v>
      </c>
      <c r="F22" s="21" t="s">
        <v>102</v>
      </c>
      <c r="G22" s="41">
        <f>L22-K22</f>
        <v>0.172037037037037</v>
      </c>
      <c r="H22" s="4" t="str">
        <f>IF(AND(D22&gt;=1900,D22&lt;=1952),"М60",IF(AND(D22&gt;=1953,D22&lt;=1962),"М50",IF(AND(D22&gt;=1963,D22&lt;=1972),"М40",IF(AND(D22&gt;=1973,D22&lt;=1994),"М18",""))))</f>
        <v>М50</v>
      </c>
      <c r="I22" s="10">
        <v>6</v>
      </c>
      <c r="K22" s="40">
        <v>0.0416666666666667</v>
      </c>
      <c r="L22" s="40">
        <v>0.2137037037037037</v>
      </c>
      <c r="O22" s="3">
        <v>18464</v>
      </c>
    </row>
    <row r="23" spans="1:15" ht="12.75" customHeight="1">
      <c r="A23" s="4">
        <v>15</v>
      </c>
      <c r="B23" s="4">
        <v>409</v>
      </c>
      <c r="C23" s="18" t="s">
        <v>111</v>
      </c>
      <c r="D23" s="19">
        <v>1946</v>
      </c>
      <c r="E23" s="4" t="s">
        <v>112</v>
      </c>
      <c r="F23" s="21" t="s">
        <v>57</v>
      </c>
      <c r="G23" s="41">
        <f>L23-K23</f>
        <v>0.17276620370370366</v>
      </c>
      <c r="H23" s="4" t="str">
        <f>IF(AND(D23&gt;=1900,D23&lt;=1952),"М60",IF(AND(D23&gt;=1953,D23&lt;=1962),"М50",IF(AND(D23&gt;=1963,D23&lt;=1972),"М40",IF(AND(D23&gt;=1973,D23&lt;=1994),"М18",""))))</f>
        <v>М60</v>
      </c>
      <c r="I23" s="4">
        <v>4</v>
      </c>
      <c r="J23" s="10"/>
      <c r="K23" s="40">
        <v>0.0416666666666667</v>
      </c>
      <c r="L23" s="40">
        <v>0.21443287037037037</v>
      </c>
      <c r="O23" s="3">
        <v>18527</v>
      </c>
    </row>
    <row r="24" spans="1:15" ht="12.75" customHeight="1">
      <c r="A24" s="4">
        <v>16</v>
      </c>
      <c r="B24" s="4">
        <v>400</v>
      </c>
      <c r="C24" s="18" t="s">
        <v>40</v>
      </c>
      <c r="D24" s="19">
        <v>1962</v>
      </c>
      <c r="E24" s="4" t="s">
        <v>121</v>
      </c>
      <c r="F24" s="21" t="s">
        <v>15</v>
      </c>
      <c r="G24" s="41">
        <f>L24-K24</f>
        <v>0.1763310185185185</v>
      </c>
      <c r="H24" s="4" t="str">
        <f>IF(AND(D24&gt;=1900,D24&lt;=1952),"М60",IF(AND(D24&gt;=1953,D24&lt;=1962),"М50",IF(AND(D24&gt;=1963,D24&lt;=1972),"М40",IF(AND(D24&gt;=1973,D24&lt;=1994),"М18",""))))</f>
        <v>М50</v>
      </c>
      <c r="I24" s="4">
        <v>7</v>
      </c>
      <c r="K24" s="40">
        <v>0.041666666666666664</v>
      </c>
      <c r="L24" s="40">
        <v>0.21799768518518517</v>
      </c>
      <c r="O24" s="3">
        <v>18835</v>
      </c>
    </row>
    <row r="25" spans="1:15" ht="12.75" customHeight="1">
      <c r="A25" s="4">
        <v>17</v>
      </c>
      <c r="B25" s="4">
        <v>420</v>
      </c>
      <c r="C25" s="18" t="s">
        <v>99</v>
      </c>
      <c r="D25" s="19">
        <v>1955</v>
      </c>
      <c r="E25" s="4" t="s">
        <v>100</v>
      </c>
      <c r="F25" s="21"/>
      <c r="G25" s="41">
        <f>L25-K25</f>
        <v>0.17979166666666663</v>
      </c>
      <c r="H25" s="4" t="str">
        <f>IF(AND(D25&gt;=1900,D25&lt;=1952),"М60",IF(AND(D25&gt;=1953,D25&lt;=1962),"М50",IF(AND(D25&gt;=1963,D25&lt;=1972),"М40",IF(AND(D25&gt;=1973,D25&lt;=1994),"М18",""))))</f>
        <v>М50</v>
      </c>
      <c r="I25" s="10">
        <v>8</v>
      </c>
      <c r="K25" s="40">
        <v>0.0416666666666667</v>
      </c>
      <c r="L25" s="40">
        <v>0.22145833333333334</v>
      </c>
      <c r="O25" s="3">
        <v>19134</v>
      </c>
    </row>
    <row r="26" spans="1:15" ht="12.75" customHeight="1">
      <c r="A26" s="4">
        <v>18</v>
      </c>
      <c r="B26" s="4">
        <v>419</v>
      </c>
      <c r="C26" s="18" t="s">
        <v>56</v>
      </c>
      <c r="D26" s="19">
        <v>1947</v>
      </c>
      <c r="E26" s="4" t="s">
        <v>9</v>
      </c>
      <c r="F26" s="21" t="s">
        <v>57</v>
      </c>
      <c r="G26" s="41">
        <f>L26-K26</f>
        <v>0.18267361111111108</v>
      </c>
      <c r="H26" s="4" t="str">
        <f>IF(AND(D26&gt;=1900,D26&lt;=1952),"М60",IF(AND(D26&gt;=1953,D26&lt;=1962),"М50",IF(AND(D26&gt;=1963,D26&lt;=1972),"М40",IF(AND(D26&gt;=1973,D26&lt;=1994),"М18",""))))</f>
        <v>М60</v>
      </c>
      <c r="I26" s="10">
        <v>5</v>
      </c>
      <c r="K26" s="40">
        <v>0.0416666666666667</v>
      </c>
      <c r="L26" s="40">
        <v>0.22434027777777776</v>
      </c>
      <c r="O26" s="3">
        <v>19383</v>
      </c>
    </row>
    <row r="27" spans="1:15" ht="12.75" customHeight="1">
      <c r="A27" s="4">
        <v>19</v>
      </c>
      <c r="B27" s="4">
        <v>421</v>
      </c>
      <c r="C27" s="18" t="s">
        <v>124</v>
      </c>
      <c r="D27" s="19">
        <v>1953</v>
      </c>
      <c r="E27" s="4" t="s">
        <v>9</v>
      </c>
      <c r="F27" s="21" t="s">
        <v>14</v>
      </c>
      <c r="G27" s="41">
        <f>L27-K27</f>
        <v>0.1924884259259259</v>
      </c>
      <c r="H27" s="4" t="str">
        <f>IF(AND(D27&gt;=1900,D27&lt;=1952),"М60",IF(AND(D27&gt;=1953,D27&lt;=1962),"М50",IF(AND(D27&gt;=1963,D27&lt;=1972),"М40",IF(AND(D27&gt;=1973,D27&lt;=1994),"М18",""))))</f>
        <v>М50</v>
      </c>
      <c r="I27" s="10">
        <v>9</v>
      </c>
      <c r="K27" s="40">
        <v>0.0416666666666667</v>
      </c>
      <c r="L27" s="40">
        <v>0.2341550925925926</v>
      </c>
      <c r="O27" s="3">
        <v>20231</v>
      </c>
    </row>
    <row r="28" spans="2:8" ht="12.75" customHeight="1">
      <c r="B28" s="4">
        <v>416</v>
      </c>
      <c r="C28" s="18" t="s">
        <v>104</v>
      </c>
      <c r="D28" s="19">
        <v>1987</v>
      </c>
      <c r="E28" s="4"/>
      <c r="F28" s="21"/>
      <c r="G28" s="20" t="s">
        <v>68</v>
      </c>
      <c r="H28" s="4" t="str">
        <f>IF(AND(D28&gt;=1900,D28&lt;=1952),"М60",IF(AND(D28&gt;=1953,D28&lt;=1962),"М50",IF(AND(D28&gt;=1963,D28&lt;=1972),"М40",IF(AND(D28&gt;=1973,D28&lt;=1994),"М18",""))))</f>
        <v>М18</v>
      </c>
    </row>
    <row r="29" ht="12.75" customHeight="1">
      <c r="H29" s="4">
        <f>IF(AND(D29&gt;=1900,D29&lt;=1952),"М60",IF(AND(D29&gt;=1953,D29&lt;=1962),"М55",IF(AND(D29&gt;=1963,D29&lt;=1972),"М50",IF(AND(D29&gt;=1973,D29&lt;=1994),"М18",""))))</f>
      </c>
    </row>
    <row r="30" ht="12.75" customHeight="1">
      <c r="H30" s="4">
        <f>IF(AND(D30&gt;=1900,D30&lt;=1952),"М60",IF(AND(D30&gt;=1953,D30&lt;=1962),"М55",IF(AND(D30&gt;=1963,D30&lt;=1972),"М50",IF(AND(D30&gt;=1973,D30&lt;=1994),"М18",""))))</f>
      </c>
    </row>
    <row r="31" ht="12.75" customHeight="1">
      <c r="H31" s="4">
        <f>IF(AND(D31&gt;=1900,D31&lt;=1952),"М60",IF(AND(D31&gt;=1953,D31&lt;=1962),"М55",IF(AND(D31&gt;=1963,D31&lt;=1972),"М50",IF(AND(D31&gt;=1973,D31&lt;=1994),"М18",""))))</f>
      </c>
    </row>
    <row r="32" ht="12.75" customHeight="1">
      <c r="H32" s="4">
        <f>IF(AND(D32&gt;=1900,D32&lt;=1952),"М60",IF(AND(D32&gt;=1953,D32&lt;=1962),"М55",IF(AND(D32&gt;=1963,D32&lt;=1972),"М50",IF(AND(D32&gt;=1973,D32&lt;=1994),"М18",""))))</f>
      </c>
    </row>
    <row r="33" ht="12.75" customHeight="1">
      <c r="H33" s="4">
        <f>IF(AND(D33&gt;=1900,D33&lt;=1952),"М60",IF(AND(D33&gt;=1953,D33&lt;=1962),"М55",IF(AND(D33&gt;=1963,D33&lt;=1972),"М50",IF(AND(D33&gt;=1973,D33&lt;=1994),"М18",""))))</f>
      </c>
    </row>
    <row r="34" ht="12.75" customHeight="1">
      <c r="H34" s="4">
        <f>IF(AND(D34&gt;=1900,D34&lt;=1952),"М60",IF(AND(D34&gt;=1953,D34&lt;=1962),"М55",IF(AND(D34&gt;=1963,D34&lt;=1972),"М50",IF(AND(D34&gt;=1973,D34&lt;=1994),"М18",""))))</f>
      </c>
    </row>
    <row r="35" ht="12.75" customHeight="1">
      <c r="H35" s="4">
        <f>IF(AND(D35&gt;=1900,D35&lt;=1952),"М60",IF(AND(D35&gt;=1953,D35&lt;=1962),"М55",IF(AND(D35&gt;=1963,D35&lt;=1972),"М50",IF(AND(D35&gt;=1973,D35&lt;=1994),"М18",""))))</f>
      </c>
    </row>
    <row r="36" ht="12.75" customHeight="1">
      <c r="H36" s="4">
        <f>IF(AND(D36&gt;=1900,D36&lt;=1952),"М60",IF(AND(D36&gt;=1953,D36&lt;=1962),"М55",IF(AND(D36&gt;=1963,D36&lt;=1972),"М50",IF(AND(D36&gt;=1973,D36&lt;=1994),"М18",""))))</f>
      </c>
    </row>
    <row r="37" ht="12.75" customHeight="1">
      <c r="H37" s="4">
        <f>IF(AND(D37&gt;=1900,D37&lt;=1952),"М60",IF(AND(D37&gt;=1953,D37&lt;=1962),"М55",IF(AND(D37&gt;=1963,D37&lt;=1972),"М50",IF(AND(D37&gt;=1973,D37&lt;=1994),"М18",""))))</f>
      </c>
    </row>
    <row r="38" ht="12.75" customHeight="1">
      <c r="H38" s="4">
        <f>IF(AND(D38&gt;=1900,D38&lt;=1952),"М60",IF(AND(D38&gt;=1953,D38&lt;=1962),"М55",IF(AND(D38&gt;=1963,D38&lt;=1972),"М50",IF(AND(D38&gt;=1973,D38&lt;=1994),"М18",""))))</f>
      </c>
    </row>
    <row r="39" ht="12.75" customHeight="1">
      <c r="H39" s="4">
        <f>IF(AND(D39&gt;=1900,D39&lt;=1952),"М60",IF(AND(D39&gt;=1953,D39&lt;=1962),"М55",IF(AND(D39&gt;=1963,D39&lt;=1972),"М50",IF(AND(D39&gt;=1973,D39&lt;=1994),"М18",""))))</f>
      </c>
    </row>
    <row r="40" ht="12.75" customHeight="1">
      <c r="H40" s="4">
        <f>IF(AND(D40&gt;=1900,D40&lt;=1952),"М60",IF(AND(D40&gt;=1953,D40&lt;=1962),"М55",IF(AND(D40&gt;=1963,D40&lt;=1972),"М50",IF(AND(D40&gt;=1973,D40&lt;=1994),"М18",""))))</f>
      </c>
    </row>
    <row r="41" ht="12.75" customHeight="1">
      <c r="H41" s="4">
        <f>IF(AND(D41&gt;=1900,D41&lt;=1952),"М60",IF(AND(D41&gt;=1953,D41&lt;=1962),"М55",IF(AND(D41&gt;=1963,D41&lt;=1972),"М50",IF(AND(D41&gt;=1973,D41&lt;=1994),"М18",""))))</f>
      </c>
    </row>
    <row r="42" ht="12.75" customHeight="1">
      <c r="H42" s="4">
        <f>IF(AND(D42&gt;=1900,D42&lt;=1952),"М60",IF(AND(D42&gt;=1953,D42&lt;=1962),"М55",IF(AND(D42&gt;=1963,D42&lt;=1972),"М50",IF(AND(D42&gt;=1973,D42&lt;=1994),"М18",""))))</f>
      </c>
    </row>
    <row r="43" ht="12.75" customHeight="1">
      <c r="H43" s="4">
        <f>IF(AND(D43&gt;=1900,D43&lt;=1952),"М60",IF(AND(D43&gt;=1953,D43&lt;=1962),"М55",IF(AND(D43&gt;=1963,D43&lt;=1972),"М50",IF(AND(D43&gt;=1973,D43&lt;=1994),"М18",""))))</f>
      </c>
    </row>
    <row r="44" ht="12.75" customHeight="1">
      <c r="H44" s="4">
        <f>IF(AND(D44&gt;=1900,D44&lt;=1952),"М60",IF(AND(D44&gt;=1953,D44&lt;=1962),"М55",IF(AND(D44&gt;=1963,D44&lt;=1972),"М50",IF(AND(D44&gt;=1973,D44&lt;=1994),"М18",""))))</f>
      </c>
    </row>
    <row r="45" ht="12.75" customHeight="1">
      <c r="H45" s="4">
        <f>IF(AND(D45&gt;=1900,D45&lt;=1952),"М60",IF(AND(D45&gt;=1953,D45&lt;=1962),"М55",IF(AND(D45&gt;=1963,D45&lt;=1972),"М50",IF(AND(D45&gt;=1973,D45&lt;=1994),"М18",""))))</f>
      </c>
    </row>
    <row r="46" ht="12.75" customHeight="1">
      <c r="H46" s="4">
        <f>IF(AND(D46&gt;=1900,D46&lt;=1952),"М60",IF(AND(D46&gt;=1953,D46&lt;=1962),"М55",IF(AND(D46&gt;=1963,D46&lt;=1972),"М50",IF(AND(D46&gt;=1973,D46&lt;=1994),"М18",""))))</f>
      </c>
    </row>
    <row r="47" ht="12.75" customHeight="1">
      <c r="H47" s="4">
        <f>IF(AND(D47&gt;=1900,D47&lt;=1952),"М60",IF(AND(D47&gt;=1953,D47&lt;=1962),"М55",IF(AND(D47&gt;=1963,D47&lt;=1972),"М50",IF(AND(D47&gt;=1973,D47&lt;=1994),"М18",""))))</f>
      </c>
    </row>
    <row r="48" ht="12.75" customHeight="1">
      <c r="H48" s="4">
        <f>IF(AND(D48&gt;=1900,D48&lt;=1952),"М60",IF(AND(D48&gt;=1953,D48&lt;=1962),"М55",IF(AND(D48&gt;=1963,D48&lt;=1972),"М50",IF(AND(D48&gt;=1973,D48&lt;=1994),"М18",""))))</f>
      </c>
    </row>
    <row r="49" ht="12.75" customHeight="1">
      <c r="H49" s="4">
        <f>IF(AND(D49&gt;=1900,D49&lt;=1952),"М60",IF(AND(D49&gt;=1953,D49&lt;=1962),"М55",IF(AND(D49&gt;=1963,D49&lt;=1972),"М50",IF(AND(D49&gt;=1973,D49&lt;=1994),"М18",""))))</f>
      </c>
    </row>
    <row r="50" ht="12.75" customHeight="1">
      <c r="H50" s="4">
        <f>IF(AND(D50&gt;=1900,D50&lt;=1952),"М60",IF(AND(D50&gt;=1953,D50&lt;=1962),"М55",IF(AND(D50&gt;=1963,D50&lt;=1972),"М50",IF(AND(D50&gt;=1973,D50&lt;=1994),"М18",""))))</f>
      </c>
    </row>
    <row r="51" ht="12.75" customHeight="1">
      <c r="H51" s="4">
        <f>IF(AND(D51&gt;=1900,D51&lt;=1952),"М60",IF(AND(D51&gt;=1953,D51&lt;=1962),"М55",IF(AND(D51&gt;=1963,D51&lt;=1972),"М50",IF(AND(D51&gt;=1973,D51&lt;=1994),"М18",""))))</f>
      </c>
    </row>
    <row r="52" ht="12.75" customHeight="1">
      <c r="H52" s="4">
        <f>IF(AND(D52&gt;=1900,D52&lt;=1952),"М60",IF(AND(D52&gt;=1953,D52&lt;=1962),"М55",IF(AND(D52&gt;=1963,D52&lt;=1972),"М50",IF(AND(D52&gt;=1973,D52&lt;=1994),"М18",""))))</f>
      </c>
    </row>
    <row r="53" ht="12.75" customHeight="1">
      <c r="H53" s="4">
        <f>IF(AND(D53&gt;=1900,D53&lt;=1952),"М60",IF(AND(D53&gt;=1953,D53&lt;=1962),"М55",IF(AND(D53&gt;=1963,D53&lt;=1972),"М50",IF(AND(D53&gt;=1973,D53&lt;=1994),"М18",""))))</f>
      </c>
    </row>
    <row r="54" ht="12.75" customHeight="1">
      <c r="H54" s="4">
        <f>IF(AND(D54&gt;=1900,D54&lt;=1952),"М60",IF(AND(D54&gt;=1953,D54&lt;=1962),"М55",IF(AND(D54&gt;=1963,D54&lt;=1972),"М50",IF(AND(D54&gt;=1973,D54&lt;=1994),"М18",""))))</f>
      </c>
    </row>
    <row r="55" ht="12.75" customHeight="1">
      <c r="H55" s="4">
        <f>IF(AND(D55&gt;=1900,D55&lt;=1952),"М60",IF(AND(D55&gt;=1953,D55&lt;=1962),"М55",IF(AND(D55&gt;=1963,D55&lt;=1972),"М50",IF(AND(D55&gt;=1973,D55&lt;=1994),"М18",""))))</f>
      </c>
    </row>
    <row r="56" ht="12.75" customHeight="1">
      <c r="H56" s="4">
        <f>IF(AND(D56&gt;=1900,D56&lt;=1952),"М60",IF(AND(D56&gt;=1953,D56&lt;=1962),"М55",IF(AND(D56&gt;=1963,D56&lt;=1972),"М50",IF(AND(D56&gt;=1973,D56&lt;=1994),"М18",""))))</f>
      </c>
    </row>
    <row r="57" ht="12.75" customHeight="1">
      <c r="H57" s="4">
        <f>IF(AND(D57&gt;=1900,D57&lt;=1952),"М60",IF(AND(D57&gt;=1953,D57&lt;=1962),"М55",IF(AND(D57&gt;=1963,D57&lt;=1972),"М50",IF(AND(D57&gt;=1973,D57&lt;=1994),"М18",""))))</f>
      </c>
    </row>
    <row r="58" ht="12.75" customHeight="1">
      <c r="H58" s="4">
        <f>IF(AND(D58&gt;=1900,D58&lt;=1952),"М60",IF(AND(D58&gt;=1953,D58&lt;=1962),"М55",IF(AND(D58&gt;=1963,D58&lt;=1972),"М50",IF(AND(D58&gt;=1973,D58&lt;=1994),"М18",""))))</f>
      </c>
    </row>
    <row r="59" ht="12.75" customHeight="1">
      <c r="H59" s="4">
        <f>IF(AND(D59&gt;=1900,D59&lt;=1952),"М60",IF(AND(D59&gt;=1953,D59&lt;=1962),"М55",IF(AND(D59&gt;=1963,D59&lt;=1972),"М50",IF(AND(D59&gt;=1973,D59&lt;=1994),"М18",""))))</f>
      </c>
    </row>
    <row r="60" ht="12.75" customHeight="1">
      <c r="H60" s="4">
        <f>IF(AND(D60&gt;=1900,D60&lt;=1952),"М60",IF(AND(D60&gt;=1953,D60&lt;=1962),"М55",IF(AND(D60&gt;=1963,D60&lt;=1972),"М50",IF(AND(D60&gt;=1973,D60&lt;=1994),"М18",""))))</f>
      </c>
    </row>
    <row r="61" ht="12.75" customHeight="1">
      <c r="H61" s="4">
        <f>IF(AND(D61&gt;=1900,D61&lt;=1952),"М60",IF(AND(D61&gt;=1953,D61&lt;=1962),"М55",IF(AND(D61&gt;=1963,D61&lt;=1972),"М50",IF(AND(D61&gt;=1973,D61&lt;=1994),"М18",""))))</f>
      </c>
    </row>
    <row r="62" ht="12.75" customHeight="1">
      <c r="H62" s="4">
        <f>IF(AND(D62&gt;=1900,D62&lt;=1952),"М60",IF(AND(D62&gt;=1953,D62&lt;=1962),"М55",IF(AND(D62&gt;=1963,D62&lt;=1972),"М50",IF(AND(D62&gt;=1973,D62&lt;=1994),"М18",""))))</f>
      </c>
    </row>
    <row r="63" ht="12.75" customHeight="1">
      <c r="H63" s="4">
        <f>IF(AND(D63&gt;=1900,D63&lt;=1952),"М60",IF(AND(D63&gt;=1953,D63&lt;=1962),"М55",IF(AND(D63&gt;=1963,D63&lt;=1972),"М50",IF(AND(D63&gt;=1973,D63&lt;=1994),"М18",""))))</f>
      </c>
    </row>
    <row r="64" ht="12.75" customHeight="1">
      <c r="H64" s="4">
        <f>IF(AND(D64&gt;=1900,D64&lt;=1952),"М60",IF(AND(D64&gt;=1953,D64&lt;=1962),"М55",IF(AND(D64&gt;=1963,D64&lt;=1972),"М50",IF(AND(D64&gt;=1973,D64&lt;=1994),"М18",""))))</f>
      </c>
    </row>
    <row r="65" ht="12.75" customHeight="1">
      <c r="H65" s="4">
        <f>IF(AND(D65&gt;=1900,D65&lt;=1952),"М60",IF(AND(D65&gt;=1953,D65&lt;=1962),"М55",IF(AND(D65&gt;=1963,D65&lt;=1972),"М50",IF(AND(D65&gt;=1973,D65&lt;=1994),"М18",""))))</f>
      </c>
    </row>
    <row r="66" ht="12.75" customHeight="1">
      <c r="H66" s="4">
        <f>IF(AND(D66&gt;=1900,D66&lt;=1952),"М60",IF(AND(D66&gt;=1953,D66&lt;=1962),"М55",IF(AND(D66&gt;=1963,D66&lt;=1972),"М50",IF(AND(D66&gt;=1973,D66&lt;=1994),"М18",""))))</f>
      </c>
    </row>
    <row r="67" ht="12.75" customHeight="1">
      <c r="H67" s="4">
        <f>IF(AND(D67&gt;=1900,D67&lt;=1952),"М60",IF(AND(D67&gt;=1953,D67&lt;=1962),"М55",IF(AND(D67&gt;=1963,D67&lt;=1972),"М50",IF(AND(D67&gt;=1973,D67&lt;=1994),"М18",""))))</f>
      </c>
    </row>
    <row r="68" ht="12.75" customHeight="1">
      <c r="H68" s="4">
        <f>IF(AND(D68&gt;=1900,D68&lt;=1952),"М60",IF(AND(D68&gt;=1953,D68&lt;=1962),"М55",IF(AND(D68&gt;=1963,D68&lt;=1972),"М50",IF(AND(D68&gt;=1973,D68&lt;=1994),"М18",""))))</f>
      </c>
    </row>
    <row r="69" ht="12.75" customHeight="1">
      <c r="H69" s="4">
        <f>IF(AND(D69&gt;=1900,D69&lt;=1952),"М60",IF(AND(D69&gt;=1953,D69&lt;=1962),"М55",IF(AND(D69&gt;=1963,D69&lt;=1972),"М50",IF(AND(D69&gt;=1973,D69&lt;=1994),"М18",""))))</f>
      </c>
    </row>
    <row r="70" ht="12.75" customHeight="1">
      <c r="H70" s="4">
        <f>IF(AND(D70&gt;=1900,D70&lt;=1952),"М60",IF(AND(D70&gt;=1953,D70&lt;=1962),"М55",IF(AND(D70&gt;=1963,D70&lt;=1972),"М50",IF(AND(D70&gt;=1973,D70&lt;=1994),"М18",""))))</f>
      </c>
    </row>
    <row r="71" ht="12.75" customHeight="1">
      <c r="H71" s="4">
        <f>IF(AND(D71&gt;=1900,D71&lt;=1952),"М60",IF(AND(D71&gt;=1953,D71&lt;=1962),"М55",IF(AND(D71&gt;=1963,D71&lt;=1972),"М50",IF(AND(D71&gt;=1973,D71&lt;=1994),"М18",""))))</f>
      </c>
    </row>
    <row r="72" ht="12.75" customHeight="1">
      <c r="H72" s="4">
        <f>IF(AND(D72&gt;=1900,D72&lt;=1952),"М60",IF(AND(D72&gt;=1953,D72&lt;=1962),"М55",IF(AND(D72&gt;=1963,D72&lt;=1972),"М50",IF(AND(D72&gt;=1973,D72&lt;=1994),"М18",""))))</f>
      </c>
    </row>
    <row r="73" ht="12.75" customHeight="1">
      <c r="H73" s="4">
        <f>IF(AND(D73&gt;=1900,D73&lt;=1952),"М60",IF(AND(D73&gt;=1953,D73&lt;=1962),"М55",IF(AND(D73&gt;=1963,D73&lt;=1972),"М50",IF(AND(D73&gt;=1973,D73&lt;=1994),"М18",""))))</f>
      </c>
    </row>
    <row r="74" ht="12.75" customHeight="1">
      <c r="H74" s="4">
        <f>IF(AND(D74&gt;=1900,D74&lt;=1952),"М60",IF(AND(D74&gt;=1953,D74&lt;=1962),"М55",IF(AND(D74&gt;=1963,D74&lt;=1972),"М50",IF(AND(D74&gt;=1973,D74&lt;=1994),"М18",""))))</f>
      </c>
    </row>
    <row r="75" ht="12.75" customHeight="1">
      <c r="H75" s="4">
        <f>IF(AND(D75&gt;=1900,D75&lt;=1952),"М60",IF(AND(D75&gt;=1953,D75&lt;=1962),"М55",IF(AND(D75&gt;=1963,D75&lt;=1972),"М50",IF(AND(D75&gt;=1973,D75&lt;=1994),"М18",""))))</f>
      </c>
    </row>
    <row r="76" ht="12.75" customHeight="1">
      <c r="H76" s="4">
        <f>IF(AND(D76&gt;=1900,D76&lt;=1952),"М60",IF(AND(D76&gt;=1953,D76&lt;=1962),"М55",IF(AND(D76&gt;=1963,D76&lt;=1972),"М50",IF(AND(D76&gt;=1973,D76&lt;=1994),"М18",""))))</f>
      </c>
    </row>
    <row r="77" ht="12.75" customHeight="1">
      <c r="H77" s="4">
        <f aca="true" t="shared" si="0" ref="H74:H137">IF(AND(D77&gt;=1900,D77&lt;=1952),"М60",IF(AND(D77&gt;=1953,D77&lt;=1962),"М55",IF(AND(D77&gt;=1963,D77&lt;=1972),"М50",IF(AND(D77&gt;=1973,D77&lt;=1994),"М18",""))))</f>
      </c>
    </row>
    <row r="78" ht="12.75" customHeight="1">
      <c r="H78" s="4">
        <f t="shared" si="0"/>
      </c>
    </row>
    <row r="79" ht="12.75" customHeight="1">
      <c r="H79" s="4">
        <f t="shared" si="0"/>
      </c>
    </row>
    <row r="80" ht="12.75" customHeight="1">
      <c r="H80" s="4">
        <f t="shared" si="0"/>
      </c>
    </row>
    <row r="81" ht="12.75" customHeight="1">
      <c r="H81" s="4">
        <f t="shared" si="0"/>
      </c>
    </row>
    <row r="82" ht="12.75" customHeight="1">
      <c r="H82" s="4">
        <f t="shared" si="0"/>
      </c>
    </row>
    <row r="83" ht="12.75" customHeight="1">
      <c r="H83" s="4">
        <f t="shared" si="0"/>
      </c>
    </row>
    <row r="84" ht="12.75" customHeight="1">
      <c r="H84" s="4">
        <f t="shared" si="0"/>
      </c>
    </row>
    <row r="85" ht="12.75" customHeight="1">
      <c r="H85" s="4">
        <f t="shared" si="0"/>
      </c>
    </row>
    <row r="86" ht="12.75" customHeight="1">
      <c r="H86" s="4">
        <f t="shared" si="0"/>
      </c>
    </row>
    <row r="87" ht="12.75" customHeight="1">
      <c r="H87" s="4">
        <f t="shared" si="0"/>
      </c>
    </row>
    <row r="88" ht="12.75" customHeight="1">
      <c r="H88" s="4">
        <f t="shared" si="0"/>
      </c>
    </row>
    <row r="89" ht="12.75" customHeight="1">
      <c r="H89" s="4">
        <f t="shared" si="0"/>
      </c>
    </row>
    <row r="90" ht="12.75" customHeight="1">
      <c r="H90" s="4">
        <f t="shared" si="0"/>
      </c>
    </row>
    <row r="91" ht="12.75" customHeight="1">
      <c r="H91" s="4">
        <f t="shared" si="0"/>
      </c>
    </row>
    <row r="92" ht="12.75" customHeight="1">
      <c r="H92" s="4">
        <f t="shared" si="0"/>
      </c>
    </row>
    <row r="93" ht="12.75" customHeight="1">
      <c r="H93" s="4">
        <f t="shared" si="0"/>
      </c>
    </row>
    <row r="94" ht="12.75" customHeight="1">
      <c r="H94" s="4">
        <f t="shared" si="0"/>
      </c>
    </row>
    <row r="95" ht="12.75" customHeight="1">
      <c r="H95" s="4">
        <f t="shared" si="0"/>
      </c>
    </row>
    <row r="96" ht="12.75" customHeight="1">
      <c r="H96" s="4">
        <f t="shared" si="0"/>
      </c>
    </row>
    <row r="97" ht="12.75" customHeight="1">
      <c r="H97" s="4">
        <f t="shared" si="0"/>
      </c>
    </row>
    <row r="98" ht="12.75" customHeight="1">
      <c r="H98" s="4">
        <f t="shared" si="0"/>
      </c>
    </row>
    <row r="99" ht="12.75" customHeight="1">
      <c r="H99" s="4">
        <f t="shared" si="0"/>
      </c>
    </row>
    <row r="100" ht="12.75" customHeight="1">
      <c r="H100" s="4">
        <f t="shared" si="0"/>
      </c>
    </row>
    <row r="101" ht="12.75" customHeight="1">
      <c r="H101" s="4">
        <f t="shared" si="0"/>
      </c>
    </row>
    <row r="102" ht="12.75" customHeight="1">
      <c r="H102" s="4">
        <f t="shared" si="0"/>
      </c>
    </row>
    <row r="103" ht="12.75" customHeight="1">
      <c r="H103" s="4">
        <f t="shared" si="0"/>
      </c>
    </row>
    <row r="104" ht="12.75" customHeight="1">
      <c r="H104" s="4">
        <f t="shared" si="0"/>
      </c>
    </row>
    <row r="105" ht="12.75" customHeight="1">
      <c r="H105" s="4">
        <f t="shared" si="0"/>
      </c>
    </row>
    <row r="106" ht="12.75" customHeight="1">
      <c r="H106" s="4">
        <f t="shared" si="0"/>
      </c>
    </row>
    <row r="107" ht="12.75" customHeight="1">
      <c r="H107" s="4">
        <f t="shared" si="0"/>
      </c>
    </row>
    <row r="108" ht="12.75" customHeight="1">
      <c r="H108" s="4">
        <f t="shared" si="0"/>
      </c>
    </row>
    <row r="109" ht="12.75" customHeight="1">
      <c r="H109" s="4">
        <f t="shared" si="0"/>
      </c>
    </row>
    <row r="110" ht="12.75" customHeight="1">
      <c r="H110" s="4">
        <f t="shared" si="0"/>
      </c>
    </row>
    <row r="111" ht="12.75" customHeight="1">
      <c r="H111" s="4">
        <f t="shared" si="0"/>
      </c>
    </row>
    <row r="112" ht="12.75" customHeight="1">
      <c r="H112" s="4">
        <f t="shared" si="0"/>
      </c>
    </row>
    <row r="113" ht="12.75" customHeight="1">
      <c r="H113" s="4">
        <f t="shared" si="0"/>
      </c>
    </row>
    <row r="114" ht="12.75" customHeight="1">
      <c r="H114" s="4">
        <f t="shared" si="0"/>
      </c>
    </row>
    <row r="115" ht="12.75" customHeight="1">
      <c r="H115" s="4">
        <f t="shared" si="0"/>
      </c>
    </row>
    <row r="116" ht="12.75" customHeight="1">
      <c r="H116" s="4">
        <f t="shared" si="0"/>
      </c>
    </row>
    <row r="117" ht="12.75" customHeight="1">
      <c r="H117" s="4">
        <f t="shared" si="0"/>
      </c>
    </row>
    <row r="118" ht="12.75" customHeight="1">
      <c r="H118" s="4">
        <f t="shared" si="0"/>
      </c>
    </row>
    <row r="119" ht="12.75" customHeight="1">
      <c r="H119" s="4">
        <f t="shared" si="0"/>
      </c>
    </row>
    <row r="120" ht="12.75" customHeight="1">
      <c r="H120" s="4">
        <f t="shared" si="0"/>
      </c>
    </row>
    <row r="121" ht="12.75" customHeight="1">
      <c r="H121" s="4">
        <f t="shared" si="0"/>
      </c>
    </row>
    <row r="122" ht="12.75" customHeight="1">
      <c r="H122" s="4">
        <f t="shared" si="0"/>
      </c>
    </row>
    <row r="123" ht="12.75" customHeight="1">
      <c r="H123" s="4">
        <f t="shared" si="0"/>
      </c>
    </row>
    <row r="124" ht="12.75" customHeight="1">
      <c r="H124" s="4">
        <f t="shared" si="0"/>
      </c>
    </row>
    <row r="125" ht="12.75" customHeight="1">
      <c r="H125" s="4">
        <f t="shared" si="0"/>
      </c>
    </row>
    <row r="126" ht="12.75" customHeight="1">
      <c r="H126" s="4">
        <f t="shared" si="0"/>
      </c>
    </row>
    <row r="127" ht="12.75" customHeight="1">
      <c r="H127" s="4">
        <f t="shared" si="0"/>
      </c>
    </row>
    <row r="128" ht="12.75" customHeight="1">
      <c r="H128" s="4">
        <f t="shared" si="0"/>
      </c>
    </row>
    <row r="129" ht="12.75" customHeight="1">
      <c r="H129" s="4">
        <f t="shared" si="0"/>
      </c>
    </row>
    <row r="130" ht="12.75" customHeight="1">
      <c r="H130" s="4">
        <f t="shared" si="0"/>
      </c>
    </row>
    <row r="131" ht="12.75" customHeight="1">
      <c r="H131" s="4">
        <f t="shared" si="0"/>
      </c>
    </row>
    <row r="132" ht="12.75" customHeight="1">
      <c r="H132" s="4">
        <f t="shared" si="0"/>
      </c>
    </row>
    <row r="133" ht="12.75" customHeight="1">
      <c r="H133" s="4">
        <f t="shared" si="0"/>
      </c>
    </row>
    <row r="134" ht="12.75" customHeight="1">
      <c r="H134" s="4">
        <f t="shared" si="0"/>
      </c>
    </row>
    <row r="135" ht="12.75" customHeight="1">
      <c r="H135" s="4">
        <f t="shared" si="0"/>
      </c>
    </row>
    <row r="136" ht="12.75" customHeight="1">
      <c r="H136" s="4">
        <f t="shared" si="0"/>
      </c>
    </row>
    <row r="137" ht="12.75" customHeight="1">
      <c r="H137" s="4">
        <f t="shared" si="0"/>
      </c>
    </row>
    <row r="138" ht="12.75" customHeight="1">
      <c r="H138" s="4">
        <f aca="true" t="shared" si="1" ref="H138:H196">IF(AND(D138&gt;=1900,D138&lt;=1952),"М60",IF(AND(D138&gt;=1953,D138&lt;=1962),"М55",IF(AND(D138&gt;=1963,D138&lt;=1972),"М50",IF(AND(D138&gt;=1973,D138&lt;=1994),"М18",""))))</f>
      </c>
    </row>
    <row r="139" ht="12.75" customHeight="1">
      <c r="H139" s="4">
        <f t="shared" si="1"/>
      </c>
    </row>
    <row r="140" ht="12.75" customHeight="1">
      <c r="H140" s="4">
        <f t="shared" si="1"/>
      </c>
    </row>
    <row r="141" ht="12.75" customHeight="1">
      <c r="H141" s="4">
        <f t="shared" si="1"/>
      </c>
    </row>
    <row r="142" ht="12.75" customHeight="1">
      <c r="H142" s="4">
        <f t="shared" si="1"/>
      </c>
    </row>
    <row r="143" ht="12.75" customHeight="1">
      <c r="H143" s="4">
        <f t="shared" si="1"/>
      </c>
    </row>
    <row r="144" ht="12.75" customHeight="1">
      <c r="H144" s="4">
        <f t="shared" si="1"/>
      </c>
    </row>
    <row r="145" ht="12.75" customHeight="1">
      <c r="H145" s="4">
        <f t="shared" si="1"/>
      </c>
    </row>
    <row r="146" ht="12.75" customHeight="1">
      <c r="H146" s="4">
        <f t="shared" si="1"/>
      </c>
    </row>
    <row r="147" ht="12.75" customHeight="1">
      <c r="H147" s="4">
        <f t="shared" si="1"/>
      </c>
    </row>
    <row r="148" ht="12.75" customHeight="1">
      <c r="H148" s="4">
        <f t="shared" si="1"/>
      </c>
    </row>
    <row r="149" ht="12.75" customHeight="1">
      <c r="H149" s="4">
        <f t="shared" si="1"/>
      </c>
    </row>
    <row r="150" ht="12.75" customHeight="1">
      <c r="H150" s="4">
        <f t="shared" si="1"/>
      </c>
    </row>
    <row r="151" ht="12.75" customHeight="1">
      <c r="H151" s="4">
        <f t="shared" si="1"/>
      </c>
    </row>
    <row r="152" ht="12.75" customHeight="1">
      <c r="H152" s="4">
        <f t="shared" si="1"/>
      </c>
    </row>
    <row r="153" ht="12.75" customHeight="1">
      <c r="H153" s="4">
        <f t="shared" si="1"/>
      </c>
    </row>
    <row r="154" ht="12.75" customHeight="1">
      <c r="H154" s="4">
        <f t="shared" si="1"/>
      </c>
    </row>
    <row r="155" ht="12.75" customHeight="1">
      <c r="H155" s="4">
        <f t="shared" si="1"/>
      </c>
    </row>
    <row r="156" ht="12.75" customHeight="1">
      <c r="H156" s="4">
        <f t="shared" si="1"/>
      </c>
    </row>
    <row r="157" ht="12.75" customHeight="1">
      <c r="H157" s="4">
        <f t="shared" si="1"/>
      </c>
    </row>
    <row r="158" ht="12.75" customHeight="1">
      <c r="H158" s="4">
        <f t="shared" si="1"/>
      </c>
    </row>
    <row r="159" ht="12.75" customHeight="1">
      <c r="H159" s="4">
        <f t="shared" si="1"/>
      </c>
    </row>
    <row r="160" ht="12.75" customHeight="1">
      <c r="H160" s="4">
        <f t="shared" si="1"/>
      </c>
    </row>
    <row r="161" ht="12.75" customHeight="1">
      <c r="H161" s="4">
        <f t="shared" si="1"/>
      </c>
    </row>
    <row r="162" ht="12.75" customHeight="1">
      <c r="H162" s="4">
        <f t="shared" si="1"/>
      </c>
    </row>
    <row r="163" ht="12.75" customHeight="1">
      <c r="H163" s="4">
        <f t="shared" si="1"/>
      </c>
    </row>
    <row r="164" ht="12.75" customHeight="1">
      <c r="H164" s="4">
        <f t="shared" si="1"/>
      </c>
    </row>
    <row r="165" ht="12.75" customHeight="1">
      <c r="H165" s="4">
        <f t="shared" si="1"/>
      </c>
    </row>
    <row r="166" ht="12.75" customHeight="1">
      <c r="H166" s="4">
        <f t="shared" si="1"/>
      </c>
    </row>
    <row r="167" ht="12.75" customHeight="1">
      <c r="H167" s="4">
        <f t="shared" si="1"/>
      </c>
    </row>
    <row r="168" ht="12.75" customHeight="1">
      <c r="H168" s="4">
        <f t="shared" si="1"/>
      </c>
    </row>
    <row r="169" ht="12.75" customHeight="1">
      <c r="H169" s="4">
        <f t="shared" si="1"/>
      </c>
    </row>
    <row r="170" ht="12.75" customHeight="1">
      <c r="H170" s="4">
        <f t="shared" si="1"/>
      </c>
    </row>
    <row r="171" ht="12.75" customHeight="1">
      <c r="H171" s="4">
        <f t="shared" si="1"/>
      </c>
    </row>
    <row r="172" ht="12.75" customHeight="1">
      <c r="H172" s="4">
        <f t="shared" si="1"/>
      </c>
    </row>
    <row r="173" ht="12.75" customHeight="1">
      <c r="H173" s="4">
        <f t="shared" si="1"/>
      </c>
    </row>
    <row r="174" ht="12.75" customHeight="1">
      <c r="H174" s="4">
        <f t="shared" si="1"/>
      </c>
    </row>
    <row r="175" ht="12.75" customHeight="1">
      <c r="H175" s="4">
        <f t="shared" si="1"/>
      </c>
    </row>
    <row r="176" ht="12.75" customHeight="1">
      <c r="H176" s="4">
        <f t="shared" si="1"/>
      </c>
    </row>
    <row r="177" ht="12.75" customHeight="1">
      <c r="H177" s="4">
        <f t="shared" si="1"/>
      </c>
    </row>
    <row r="178" ht="12.75" customHeight="1">
      <c r="H178" s="4">
        <f t="shared" si="1"/>
      </c>
    </row>
    <row r="179" ht="12.75" customHeight="1">
      <c r="H179" s="4">
        <f t="shared" si="1"/>
      </c>
    </row>
    <row r="180" ht="12.75" customHeight="1">
      <c r="H180" s="4">
        <f t="shared" si="1"/>
      </c>
    </row>
    <row r="181" ht="12.75" customHeight="1">
      <c r="H181" s="4">
        <f t="shared" si="1"/>
      </c>
    </row>
    <row r="182" ht="12.75" customHeight="1">
      <c r="H182" s="4">
        <f t="shared" si="1"/>
      </c>
    </row>
    <row r="183" ht="12.75" customHeight="1">
      <c r="H183" s="4">
        <f t="shared" si="1"/>
      </c>
    </row>
    <row r="184" ht="12.75" customHeight="1">
      <c r="H184" s="4">
        <f t="shared" si="1"/>
      </c>
    </row>
    <row r="185" ht="12.75" customHeight="1">
      <c r="H185" s="4">
        <f t="shared" si="1"/>
      </c>
    </row>
    <row r="186" ht="12.75" customHeight="1">
      <c r="H186" s="4">
        <f t="shared" si="1"/>
      </c>
    </row>
    <row r="187" ht="12.75" customHeight="1">
      <c r="H187" s="4">
        <f t="shared" si="1"/>
      </c>
    </row>
    <row r="188" ht="12.75" customHeight="1">
      <c r="H188" s="4">
        <f t="shared" si="1"/>
      </c>
    </row>
    <row r="189" ht="12.75" customHeight="1">
      <c r="H189" s="4">
        <f t="shared" si="1"/>
      </c>
    </row>
    <row r="190" ht="12.75" customHeight="1">
      <c r="H190" s="4">
        <f t="shared" si="1"/>
      </c>
    </row>
    <row r="191" ht="12.75" customHeight="1">
      <c r="H191" s="4">
        <f t="shared" si="1"/>
      </c>
    </row>
    <row r="192" ht="12.75" customHeight="1">
      <c r="H192" s="4">
        <f t="shared" si="1"/>
      </c>
    </row>
    <row r="193" ht="12.75" customHeight="1">
      <c r="H193" s="4">
        <f t="shared" si="1"/>
      </c>
    </row>
    <row r="194" ht="12.75" customHeight="1">
      <c r="H194" s="4">
        <f t="shared" si="1"/>
      </c>
    </row>
    <row r="195" ht="12.75" customHeight="1">
      <c r="H195" s="4">
        <f t="shared" si="1"/>
      </c>
    </row>
    <row r="196" ht="12.75" customHeight="1">
      <c r="H196" s="4">
        <f t="shared" si="1"/>
      </c>
    </row>
  </sheetData>
  <sheetProtection/>
  <autoFilter ref="A7:J196"/>
  <mergeCells count="14">
    <mergeCell ref="F7:F8"/>
    <mergeCell ref="G7:G8"/>
    <mergeCell ref="H7:H8"/>
    <mergeCell ref="I7:I8"/>
    <mergeCell ref="A1:I1"/>
    <mergeCell ref="A2:I2"/>
    <mergeCell ref="A3:I3"/>
    <mergeCell ref="A4:I4"/>
    <mergeCell ref="A5:I5"/>
    <mergeCell ref="A7:A8"/>
    <mergeCell ref="B7:B8"/>
    <mergeCell ref="C7:C8"/>
    <mergeCell ref="D7:D8"/>
    <mergeCell ref="E7:E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 www.spb-la.ru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O12"/>
  <sheetViews>
    <sheetView showGridLines="0" zoomScale="130" zoomScaleNormal="130" zoomScalePageLayoutView="0" workbookViewId="0" topLeftCell="A1">
      <selection activeCell="I10" sqref="I10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11" customWidth="1"/>
    <col min="4" max="4" width="4.25390625" style="9" customWidth="1"/>
    <col min="5" max="5" width="14.625" style="8" customWidth="1"/>
    <col min="6" max="6" width="18.625" style="12" customWidth="1"/>
    <col min="7" max="7" width="6.375" style="13" customWidth="1"/>
    <col min="8" max="8" width="5.625" style="14" customWidth="1"/>
    <col min="9" max="9" width="3.875" style="14" customWidth="1"/>
    <col min="10" max="10" width="9.125" style="3" customWidth="1"/>
    <col min="11" max="16" width="9.125" style="3" hidden="1" customWidth="1"/>
    <col min="17" max="35" width="9.125" style="3" customWidth="1"/>
    <col min="36" max="16384" width="9.125" style="3" customWidth="1"/>
  </cols>
  <sheetData>
    <row r="1" spans="1:9" ht="20.25" customHeight="1">
      <c r="A1" s="30" t="s">
        <v>81</v>
      </c>
      <c r="B1" s="30"/>
      <c r="C1" s="30"/>
      <c r="D1" s="30"/>
      <c r="E1" s="30"/>
      <c r="F1" s="30"/>
      <c r="G1" s="30"/>
      <c r="H1" s="30"/>
      <c r="I1" s="30"/>
    </row>
    <row r="2" spans="1:9" ht="18" customHeight="1">
      <c r="A2" s="31" t="s">
        <v>82</v>
      </c>
      <c r="B2" s="31"/>
      <c r="C2" s="31"/>
      <c r="D2" s="31"/>
      <c r="E2" s="31"/>
      <c r="F2" s="31"/>
      <c r="G2" s="31"/>
      <c r="H2" s="31"/>
      <c r="I2" s="31"/>
    </row>
    <row r="3" spans="1:9" ht="18" customHeight="1">
      <c r="A3" s="31" t="s">
        <v>83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32" t="s">
        <v>97</v>
      </c>
      <c r="B4" s="32"/>
      <c r="C4" s="32"/>
      <c r="D4" s="32"/>
      <c r="E4" s="32"/>
      <c r="F4" s="32"/>
      <c r="G4" s="32"/>
      <c r="H4" s="32"/>
      <c r="I4" s="32"/>
    </row>
    <row r="5" spans="1:9" ht="17.25" customHeight="1">
      <c r="A5" s="29" t="s">
        <v>96</v>
      </c>
      <c r="B5" s="29"/>
      <c r="C5" s="29"/>
      <c r="D5" s="29"/>
      <c r="E5" s="29"/>
      <c r="F5" s="29"/>
      <c r="G5" s="29"/>
      <c r="H5" s="29"/>
      <c r="I5" s="29"/>
    </row>
    <row r="6" spans="1:8" s="6" customFormat="1" ht="13.5" customHeight="1">
      <c r="A6" s="5"/>
      <c r="C6" s="1"/>
      <c r="D6" s="1"/>
      <c r="E6" s="1"/>
      <c r="F6" s="1"/>
      <c r="G6" s="1"/>
      <c r="H6" s="1"/>
    </row>
    <row r="7" spans="1:9" s="7" customFormat="1" ht="7.5" customHeight="1">
      <c r="A7" s="33" t="s">
        <v>0</v>
      </c>
      <c r="B7" s="33" t="s">
        <v>1</v>
      </c>
      <c r="C7" s="33" t="s">
        <v>2</v>
      </c>
      <c r="D7" s="35" t="s">
        <v>3</v>
      </c>
      <c r="E7" s="35" t="s">
        <v>4</v>
      </c>
      <c r="F7" s="35" t="s">
        <v>5</v>
      </c>
      <c r="G7" s="37" t="s">
        <v>6</v>
      </c>
      <c r="H7" s="37" t="s">
        <v>7</v>
      </c>
      <c r="I7" s="37" t="s">
        <v>8</v>
      </c>
    </row>
    <row r="8" spans="1:9" s="7" customFormat="1" ht="7.5" customHeight="1">
      <c r="A8" s="34"/>
      <c r="B8" s="34"/>
      <c r="C8" s="34"/>
      <c r="D8" s="36"/>
      <c r="E8" s="36"/>
      <c r="F8" s="36"/>
      <c r="G8" s="38"/>
      <c r="H8" s="38"/>
      <c r="I8" s="38"/>
    </row>
    <row r="9" spans="1:15" ht="12.75" customHeight="1">
      <c r="A9" s="4">
        <v>1</v>
      </c>
      <c r="B9" s="4">
        <v>405</v>
      </c>
      <c r="C9" s="18" t="s">
        <v>118</v>
      </c>
      <c r="D9" s="19">
        <v>1984</v>
      </c>
      <c r="E9" s="4"/>
      <c r="F9" s="21" t="s">
        <v>18</v>
      </c>
      <c r="G9" s="20" t="s">
        <v>212</v>
      </c>
      <c r="H9" s="4" t="str">
        <f>IF(AND(D9&gt;=1900,D9&lt;=1952),"Ж60",IF(AND(D9&gt;=1953,D9&lt;=1962),"Ж50",IF(AND(D9&gt;=1963,D9&lt;=1972),"Ж40",IF(AND(D9&gt;=1973,D9&lt;=1994),"Ж18",""))))</f>
        <v>Ж18</v>
      </c>
      <c r="I9" s="4">
        <v>1</v>
      </c>
      <c r="K9" s="42">
        <v>0.041666666666666664</v>
      </c>
      <c r="L9" s="3" t="s">
        <v>70</v>
      </c>
      <c r="O9" s="3">
        <v>0</v>
      </c>
    </row>
    <row r="10" spans="2:11" ht="12.75" customHeight="1">
      <c r="B10" s="4">
        <v>417</v>
      </c>
      <c r="C10" s="18" t="s">
        <v>103</v>
      </c>
      <c r="D10" s="19">
        <v>1993</v>
      </c>
      <c r="E10" s="4" t="s">
        <v>9</v>
      </c>
      <c r="F10" s="21"/>
      <c r="G10" s="41" t="s">
        <v>70</v>
      </c>
      <c r="H10" s="4" t="str">
        <f>IF(AND(D10&gt;=1900,D10&lt;=1952),"Ж60",IF(AND(D10&gt;=1953,D10&lt;=1962),"Ж50",IF(AND(D10&gt;=1963,D10&lt;=1972),"Ж40",IF(AND(D10&gt;=1973,D10&lt;=1994),"Ж18",""))))</f>
        <v>Ж18</v>
      </c>
      <c r="I10" s="4"/>
      <c r="J10" s="10"/>
      <c r="K10" s="42">
        <v>0.041666666666666664</v>
      </c>
    </row>
    <row r="11" spans="2:11" ht="12.75" customHeight="1">
      <c r="B11" s="4">
        <v>422</v>
      </c>
      <c r="C11" s="18" t="s">
        <v>159</v>
      </c>
      <c r="D11" s="19">
        <v>1993</v>
      </c>
      <c r="E11" s="4" t="s">
        <v>9</v>
      </c>
      <c r="F11" s="21"/>
      <c r="G11" s="20" t="s">
        <v>70</v>
      </c>
      <c r="H11" s="4" t="str">
        <f>IF(AND(D11&gt;=1900,D11&lt;=1952),"Ж60",IF(AND(D11&gt;=1953,D11&lt;=1962),"Ж50",IF(AND(D11&gt;=1963,D11&lt;=1972),"Ж40",IF(AND(D11&gt;=1973,D11&lt;=1994),"Ж18",""))))</f>
        <v>Ж18</v>
      </c>
      <c r="I11" s="4"/>
      <c r="J11" s="10"/>
      <c r="K11" s="42">
        <v>0.041666666666666664</v>
      </c>
    </row>
    <row r="12" spans="2:10" ht="12.75" customHeight="1">
      <c r="B12" s="4"/>
      <c r="C12" s="18"/>
      <c r="D12" s="19"/>
      <c r="E12" s="4"/>
      <c r="F12" s="21"/>
      <c r="G12" s="20"/>
      <c r="H12" s="4">
        <f>IF(AND(D12&gt;=1900,D12&lt;=1952),"Ж60",IF(AND(D12&gt;=1953,D12&lt;=1962),"Ж55",IF(AND(D12&gt;=1963,D12&lt;=1972),"Ж50",IF(AND(D12&gt;=1973,D12&lt;=1994),"Ж18",""))))</f>
      </c>
      <c r="I12" s="4"/>
      <c r="J12" s="10"/>
    </row>
  </sheetData>
  <sheetProtection/>
  <autoFilter ref="A7:J12"/>
  <mergeCells count="14">
    <mergeCell ref="F7:F8"/>
    <mergeCell ref="G7:G8"/>
    <mergeCell ref="H7:H8"/>
    <mergeCell ref="I7:I8"/>
    <mergeCell ref="A1:I1"/>
    <mergeCell ref="A2:I2"/>
    <mergeCell ref="A3:I3"/>
    <mergeCell ref="A4:I4"/>
    <mergeCell ref="A5:I5"/>
    <mergeCell ref="A7:A8"/>
    <mergeCell ref="B7:B8"/>
    <mergeCell ref="C7:C8"/>
    <mergeCell ref="D7:D8"/>
    <mergeCell ref="E7:E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 www.spb-la.ru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O189"/>
  <sheetViews>
    <sheetView showGridLines="0" zoomScale="130" zoomScaleNormal="130" zoomScalePageLayoutView="0" workbookViewId="0" topLeftCell="A1">
      <selection activeCell="A5" sqref="A5:I5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11" customWidth="1"/>
    <col min="4" max="4" width="4.25390625" style="9" customWidth="1"/>
    <col min="5" max="5" width="14.625" style="8" customWidth="1"/>
    <col min="6" max="6" width="18.625" style="12" customWidth="1"/>
    <col min="7" max="7" width="6.375" style="13" customWidth="1"/>
    <col min="8" max="8" width="5.625" style="14" customWidth="1"/>
    <col min="9" max="9" width="3.875" style="10" customWidth="1"/>
    <col min="10" max="10" width="9.125" style="3" customWidth="1"/>
    <col min="11" max="15" width="9.125" style="3" hidden="1" customWidth="1"/>
    <col min="16" max="35" width="9.125" style="3" customWidth="1"/>
    <col min="36" max="16384" width="9.125" style="3" customWidth="1"/>
  </cols>
  <sheetData>
    <row r="1" spans="1:9" ht="20.25" customHeight="1">
      <c r="A1" s="30" t="s">
        <v>81</v>
      </c>
      <c r="B1" s="30"/>
      <c r="C1" s="30"/>
      <c r="D1" s="30"/>
      <c r="E1" s="30"/>
      <c r="F1" s="30"/>
      <c r="G1" s="30"/>
      <c r="H1" s="30"/>
      <c r="I1" s="30"/>
    </row>
    <row r="2" spans="1:9" ht="18" customHeight="1">
      <c r="A2" s="31" t="s">
        <v>82</v>
      </c>
      <c r="B2" s="31"/>
      <c r="C2" s="31"/>
      <c r="D2" s="31"/>
      <c r="E2" s="31"/>
      <c r="F2" s="31"/>
      <c r="G2" s="31"/>
      <c r="H2" s="31"/>
      <c r="I2" s="31"/>
    </row>
    <row r="3" spans="1:9" ht="18" customHeight="1">
      <c r="A3" s="31" t="s">
        <v>83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32" t="s">
        <v>217</v>
      </c>
      <c r="B4" s="32"/>
      <c r="C4" s="32"/>
      <c r="D4" s="32"/>
      <c r="E4" s="32"/>
      <c r="F4" s="32"/>
      <c r="G4" s="32"/>
      <c r="H4" s="32"/>
      <c r="I4" s="32"/>
    </row>
    <row r="5" spans="1:9" ht="17.25" customHeight="1">
      <c r="A5" s="29" t="s">
        <v>98</v>
      </c>
      <c r="B5" s="29"/>
      <c r="C5" s="29"/>
      <c r="D5" s="29"/>
      <c r="E5" s="29"/>
      <c r="F5" s="29"/>
      <c r="G5" s="29"/>
      <c r="H5" s="29"/>
      <c r="I5" s="29"/>
    </row>
    <row r="6" spans="1:9" s="6" customFormat="1" ht="13.5" customHeight="1">
      <c r="A6" s="5"/>
      <c r="C6" s="1"/>
      <c r="D6" s="1"/>
      <c r="E6" s="1"/>
      <c r="F6" s="1"/>
      <c r="G6" s="1"/>
      <c r="H6" s="1"/>
      <c r="I6" s="43"/>
    </row>
    <row r="7" spans="1:9" s="7" customFormat="1" ht="7.5" customHeight="1">
      <c r="A7" s="33" t="s">
        <v>0</v>
      </c>
      <c r="B7" s="33" t="s">
        <v>1</v>
      </c>
      <c r="C7" s="33" t="s">
        <v>2</v>
      </c>
      <c r="D7" s="35" t="s">
        <v>3</v>
      </c>
      <c r="E7" s="35" t="s">
        <v>4</v>
      </c>
      <c r="F7" s="35" t="s">
        <v>5</v>
      </c>
      <c r="G7" s="37" t="s">
        <v>6</v>
      </c>
      <c r="H7" s="37" t="s">
        <v>7</v>
      </c>
      <c r="I7" s="37" t="s">
        <v>8</v>
      </c>
    </row>
    <row r="8" spans="1:9" s="7" customFormat="1" ht="7.5" customHeight="1">
      <c r="A8" s="34"/>
      <c r="B8" s="34"/>
      <c r="C8" s="34"/>
      <c r="D8" s="36"/>
      <c r="E8" s="36"/>
      <c r="F8" s="36"/>
      <c r="G8" s="38"/>
      <c r="H8" s="38"/>
      <c r="I8" s="38"/>
    </row>
    <row r="9" spans="1:15" ht="12.75" customHeight="1">
      <c r="A9" s="4">
        <v>1</v>
      </c>
      <c r="B9" s="4">
        <v>249</v>
      </c>
      <c r="C9" s="18" t="s">
        <v>163</v>
      </c>
      <c r="D9" s="19">
        <v>1992</v>
      </c>
      <c r="E9" s="4" t="s">
        <v>9</v>
      </c>
      <c r="F9" s="21" t="s">
        <v>53</v>
      </c>
      <c r="G9" s="41">
        <f>L9-K9</f>
        <v>0.051122685185185215</v>
      </c>
      <c r="H9" s="4" t="str">
        <f>IF(AND(D9&gt;=1900,D9&lt;=1952),"М60",IF(AND(D9&gt;=1953,D9&lt;=1962),"М50",IF(AND(D9&gt;=1963,D9&lt;=1972),"М40",IF(AND(D9&gt;=1973,D9&lt;=2000),"М18",""))))</f>
        <v>М18</v>
      </c>
      <c r="I9" s="10">
        <v>1</v>
      </c>
      <c r="K9" s="40">
        <v>0.0833333333333333</v>
      </c>
      <c r="L9" s="40">
        <v>0.13445601851851852</v>
      </c>
      <c r="O9" s="3">
        <v>11617</v>
      </c>
    </row>
    <row r="10" spans="1:15" ht="12.75" customHeight="1">
      <c r="A10" s="4">
        <v>2</v>
      </c>
      <c r="B10" s="4">
        <v>201</v>
      </c>
      <c r="C10" s="18" t="s">
        <v>154</v>
      </c>
      <c r="D10" s="19">
        <v>1985</v>
      </c>
      <c r="E10" s="4" t="s">
        <v>155</v>
      </c>
      <c r="F10" s="21" t="s">
        <v>156</v>
      </c>
      <c r="G10" s="41">
        <f>L10-K10</f>
        <v>0.05184027777777782</v>
      </c>
      <c r="H10" s="4" t="str">
        <f>IF(AND(D10&gt;=1900,D10&lt;=1952),"М60",IF(AND(D10&gt;=1953,D10&lt;=1962),"М50",IF(AND(D10&gt;=1963,D10&lt;=1972),"М40",IF(AND(D10&gt;=1973,D10&lt;=2000),"М18",""))))</f>
        <v>М18</v>
      </c>
      <c r="I10" s="4">
        <v>2</v>
      </c>
      <c r="K10" s="40">
        <v>0.0833333333333333</v>
      </c>
      <c r="L10" s="40">
        <v>0.13517361111111112</v>
      </c>
      <c r="O10" s="3">
        <v>11679</v>
      </c>
    </row>
    <row r="11" spans="1:15" ht="12.75" customHeight="1">
      <c r="A11" s="4">
        <v>3</v>
      </c>
      <c r="B11" s="4">
        <v>272</v>
      </c>
      <c r="C11" s="18" t="s">
        <v>34</v>
      </c>
      <c r="D11" s="19">
        <v>1981</v>
      </c>
      <c r="E11" s="4" t="s">
        <v>35</v>
      </c>
      <c r="F11" s="21"/>
      <c r="G11" s="41">
        <f>L11-K11</f>
        <v>0.05236111111111115</v>
      </c>
      <c r="H11" s="4" t="str">
        <f>IF(AND(D11&gt;=1900,D11&lt;=1952),"М60",IF(AND(D11&gt;=1953,D11&lt;=1962),"М50",IF(AND(D11&gt;=1963,D11&lt;=1972),"М40",IF(AND(D11&gt;=1973,D11&lt;=2000),"М18",""))))</f>
        <v>М18</v>
      </c>
      <c r="I11" s="10">
        <v>3</v>
      </c>
      <c r="K11" s="40">
        <v>0.0833333333333333</v>
      </c>
      <c r="L11" s="40">
        <v>0.13569444444444445</v>
      </c>
      <c r="O11" s="3">
        <v>11724</v>
      </c>
    </row>
    <row r="12" spans="1:15" ht="12.75" customHeight="1">
      <c r="A12" s="4">
        <v>4</v>
      </c>
      <c r="B12" s="4">
        <v>259</v>
      </c>
      <c r="C12" s="18" t="s">
        <v>201</v>
      </c>
      <c r="D12" s="19">
        <v>1988</v>
      </c>
      <c r="E12" s="4" t="s">
        <v>110</v>
      </c>
      <c r="F12" s="4" t="s">
        <v>202</v>
      </c>
      <c r="G12" s="41">
        <f>L12-K12</f>
        <v>0.054421296296296315</v>
      </c>
      <c r="H12" s="4" t="str">
        <f>IF(AND(D12&gt;=1900,D12&lt;=1952),"М60",IF(AND(D12&gt;=1953,D12&lt;=1962),"М50",IF(AND(D12&gt;=1963,D12&lt;=1972),"М40",IF(AND(D12&gt;=1973,D12&lt;=2000),"М18",""))))</f>
        <v>М18</v>
      </c>
      <c r="I12" s="10">
        <v>4</v>
      </c>
      <c r="K12" s="40">
        <v>0.0833333333333333</v>
      </c>
      <c r="L12" s="40">
        <v>0.13775462962962962</v>
      </c>
      <c r="O12" s="3">
        <v>11902</v>
      </c>
    </row>
    <row r="13" spans="1:15" ht="12.75" customHeight="1">
      <c r="A13" s="4">
        <v>5</v>
      </c>
      <c r="B13" s="4">
        <v>252</v>
      </c>
      <c r="C13" s="18" t="s">
        <v>50</v>
      </c>
      <c r="D13" s="19">
        <v>1983</v>
      </c>
      <c r="E13" s="4" t="s">
        <v>51</v>
      </c>
      <c r="F13" s="21"/>
      <c r="G13" s="41">
        <f>L13-K13</f>
        <v>0.055231481481481534</v>
      </c>
      <c r="H13" s="4" t="str">
        <f>IF(AND(D13&gt;=1900,D13&lt;=1952),"М60",IF(AND(D13&gt;=1953,D13&lt;=1962),"М50",IF(AND(D13&gt;=1963,D13&lt;=1972),"М40",IF(AND(D13&gt;=1973,D13&lt;=2000),"М18",""))))</f>
        <v>М18</v>
      </c>
      <c r="I13" s="4">
        <v>5</v>
      </c>
      <c r="K13" s="40">
        <v>0.0833333333333333</v>
      </c>
      <c r="L13" s="40">
        <v>0.13856481481481484</v>
      </c>
      <c r="O13" s="3">
        <v>11972</v>
      </c>
    </row>
    <row r="14" spans="1:15" ht="12.75" customHeight="1">
      <c r="A14" s="4">
        <v>6</v>
      </c>
      <c r="B14" s="4">
        <v>239</v>
      </c>
      <c r="C14" s="18" t="s">
        <v>61</v>
      </c>
      <c r="D14" s="19">
        <v>1968</v>
      </c>
      <c r="E14" s="4" t="s">
        <v>31</v>
      </c>
      <c r="F14" s="21"/>
      <c r="G14" s="41">
        <f>L14-K14</f>
        <v>0.05531250000000003</v>
      </c>
      <c r="H14" s="4" t="str">
        <f>IF(AND(D14&gt;=1900,D14&lt;=1952),"М60",IF(AND(D14&gt;=1953,D14&lt;=1962),"М50",IF(AND(D14&gt;=1963,D14&lt;=1972),"М40",IF(AND(D14&gt;=1973,D14&lt;=2000),"М18",""))))</f>
        <v>М40</v>
      </c>
      <c r="I14" s="10">
        <v>1</v>
      </c>
      <c r="K14" s="40">
        <v>0.0833333333333333</v>
      </c>
      <c r="L14" s="40">
        <v>0.13864583333333333</v>
      </c>
      <c r="O14" s="3">
        <v>11979</v>
      </c>
    </row>
    <row r="15" spans="1:15" ht="12.75" customHeight="1">
      <c r="A15" s="4">
        <v>7</v>
      </c>
      <c r="B15" s="4">
        <v>200</v>
      </c>
      <c r="C15" s="18" t="s">
        <v>157</v>
      </c>
      <c r="D15" s="19">
        <v>1991</v>
      </c>
      <c r="E15" s="4" t="s">
        <v>9</v>
      </c>
      <c r="F15" s="21" t="s">
        <v>158</v>
      </c>
      <c r="G15" s="41">
        <f>L15-K15</f>
        <v>0.055439814814814845</v>
      </c>
      <c r="H15" s="4" t="str">
        <f>IF(AND(D15&gt;=1900,D15&lt;=1952),"М60",IF(AND(D15&gt;=1953,D15&lt;=1962),"М50",IF(AND(D15&gt;=1963,D15&lt;=1972),"М40",IF(AND(D15&gt;=1973,D15&lt;=2000),"М18",""))))</f>
        <v>М18</v>
      </c>
      <c r="I15" s="4">
        <v>6</v>
      </c>
      <c r="K15" s="40">
        <v>0.0833333333333333</v>
      </c>
      <c r="L15" s="40">
        <v>0.13877314814814815</v>
      </c>
      <c r="O15" s="3">
        <v>11990</v>
      </c>
    </row>
    <row r="16" spans="1:15" ht="12.75" customHeight="1">
      <c r="A16" s="4">
        <v>8</v>
      </c>
      <c r="B16" s="4">
        <v>216</v>
      </c>
      <c r="C16" s="18" t="s">
        <v>138</v>
      </c>
      <c r="D16" s="19">
        <v>1994</v>
      </c>
      <c r="E16" s="4"/>
      <c r="F16" s="21" t="s">
        <v>139</v>
      </c>
      <c r="G16" s="41">
        <f>L16-K16</f>
        <v>0.056284722222222236</v>
      </c>
      <c r="H16" s="4" t="str">
        <f>IF(AND(D16&gt;=1900,D16&lt;=1952),"М60",IF(AND(D16&gt;=1953,D16&lt;=1962),"М50",IF(AND(D16&gt;=1963,D16&lt;=1972),"М40",IF(AND(D16&gt;=1973,D16&lt;=2000),"М18",""))))</f>
        <v>М18</v>
      </c>
      <c r="I16" s="4">
        <v>7</v>
      </c>
      <c r="J16" s="10"/>
      <c r="K16" s="40">
        <v>0.0833333333333333</v>
      </c>
      <c r="L16" s="40">
        <v>0.13961805555555554</v>
      </c>
      <c r="O16" s="3">
        <v>12063</v>
      </c>
    </row>
    <row r="17" spans="1:15" ht="12.75" customHeight="1">
      <c r="A17" s="4">
        <v>9</v>
      </c>
      <c r="B17" s="4">
        <v>248</v>
      </c>
      <c r="C17" s="18" t="s">
        <v>63</v>
      </c>
      <c r="D17" s="19">
        <v>1989</v>
      </c>
      <c r="E17" s="4" t="s">
        <v>9</v>
      </c>
      <c r="F17" s="21"/>
      <c r="G17" s="41">
        <f>L17-K17</f>
        <v>0.057916666666666713</v>
      </c>
      <c r="H17" s="4" t="str">
        <f>IF(AND(D17&gt;=1900,D17&lt;=1952),"М60",IF(AND(D17&gt;=1953,D17&lt;=1962),"М50",IF(AND(D17&gt;=1963,D17&lt;=1972),"М40",IF(AND(D17&gt;=1973,D17&lt;=2000),"М18",""))))</f>
        <v>М18</v>
      </c>
      <c r="I17" s="10">
        <v>8</v>
      </c>
      <c r="K17" s="40">
        <v>0.0833333333333333</v>
      </c>
      <c r="L17" s="40">
        <v>0.14125000000000001</v>
      </c>
      <c r="O17" s="3">
        <v>12204</v>
      </c>
    </row>
    <row r="18" spans="1:15" ht="12.75" customHeight="1">
      <c r="A18" s="4">
        <v>10</v>
      </c>
      <c r="B18" s="4">
        <v>260</v>
      </c>
      <c r="C18" s="18" t="s">
        <v>65</v>
      </c>
      <c r="D18" s="19">
        <v>1960</v>
      </c>
      <c r="E18" s="4"/>
      <c r="F18" s="21" t="s">
        <v>200</v>
      </c>
      <c r="G18" s="41">
        <f>L18-K18</f>
        <v>0.059837962962962996</v>
      </c>
      <c r="H18" s="4" t="str">
        <f>IF(AND(D18&gt;=1900,D18&lt;=1952),"М60",IF(AND(D18&gt;=1953,D18&lt;=1962),"М50",IF(AND(D18&gt;=1963,D18&lt;=1972),"М40",IF(AND(D18&gt;=1973,D18&lt;=2000),"М18",""))))</f>
        <v>М50</v>
      </c>
      <c r="I18" s="10">
        <v>1</v>
      </c>
      <c r="K18" s="40">
        <v>0.0833333333333333</v>
      </c>
      <c r="L18" s="40">
        <v>0.1431712962962963</v>
      </c>
      <c r="O18" s="3">
        <v>12370</v>
      </c>
    </row>
    <row r="19" spans="1:15" ht="12.75" customHeight="1">
      <c r="A19" s="4">
        <v>11</v>
      </c>
      <c r="B19" s="4">
        <v>241</v>
      </c>
      <c r="C19" s="18" t="s">
        <v>170</v>
      </c>
      <c r="D19" s="19">
        <v>1985</v>
      </c>
      <c r="E19" s="4"/>
      <c r="F19" s="21" t="s">
        <v>171</v>
      </c>
      <c r="G19" s="41">
        <f>L19-K19</f>
        <v>0.06040509259259262</v>
      </c>
      <c r="H19" s="4" t="str">
        <f>IF(AND(D19&gt;=1900,D19&lt;=1952),"М60",IF(AND(D19&gt;=1953,D19&lt;=1962),"М50",IF(AND(D19&gt;=1963,D19&lt;=1972),"М40",IF(AND(D19&gt;=1973,D19&lt;=2000),"М18",""))))</f>
        <v>М18</v>
      </c>
      <c r="I19" s="10">
        <v>9</v>
      </c>
      <c r="K19" s="40">
        <v>0.0833333333333333</v>
      </c>
      <c r="L19" s="40">
        <v>0.14373842592592592</v>
      </c>
      <c r="O19" s="3">
        <v>12419</v>
      </c>
    </row>
    <row r="20" spans="1:15" ht="12.75" customHeight="1">
      <c r="A20" s="4">
        <v>12</v>
      </c>
      <c r="B20" s="4">
        <v>237</v>
      </c>
      <c r="C20" s="18" t="s">
        <v>173</v>
      </c>
      <c r="D20" s="19">
        <v>1985</v>
      </c>
      <c r="E20" s="4" t="s">
        <v>174</v>
      </c>
      <c r="F20" s="21"/>
      <c r="G20" s="41">
        <f>L20-K20</f>
        <v>0.06055555555555557</v>
      </c>
      <c r="H20" s="4" t="str">
        <f>IF(AND(D20&gt;=1900,D20&lt;=1952),"М60",IF(AND(D20&gt;=1953,D20&lt;=1962),"М50",IF(AND(D20&gt;=1963,D20&lt;=1972),"М40",IF(AND(D20&gt;=1973,D20&lt;=2000),"М18",""))))</f>
        <v>М18</v>
      </c>
      <c r="I20" s="10">
        <v>10</v>
      </c>
      <c r="K20" s="40">
        <v>0.0833333333333333</v>
      </c>
      <c r="L20" s="40">
        <v>0.14388888888888887</v>
      </c>
      <c r="O20" s="3">
        <v>12432</v>
      </c>
    </row>
    <row r="21" spans="1:15" ht="12.75" customHeight="1">
      <c r="A21" s="4">
        <v>13</v>
      </c>
      <c r="B21" s="4">
        <v>215</v>
      </c>
      <c r="C21" s="18" t="s">
        <v>140</v>
      </c>
      <c r="D21" s="19">
        <v>1992</v>
      </c>
      <c r="E21" s="4"/>
      <c r="F21" s="21" t="s">
        <v>139</v>
      </c>
      <c r="G21" s="41">
        <f>L21-K21</f>
        <v>0.060740740740740776</v>
      </c>
      <c r="H21" s="4" t="str">
        <f>IF(AND(D21&gt;=1900,D21&lt;=1952),"М60",IF(AND(D21&gt;=1953,D21&lt;=1962),"М50",IF(AND(D21&gt;=1963,D21&lt;=1972),"М40",IF(AND(D21&gt;=1973,D21&lt;=2000),"М18",""))))</f>
        <v>М18</v>
      </c>
      <c r="I21" s="4">
        <v>11</v>
      </c>
      <c r="K21" s="40">
        <v>0.0833333333333333</v>
      </c>
      <c r="L21" s="40">
        <v>0.14407407407407408</v>
      </c>
      <c r="O21" s="3">
        <v>12448</v>
      </c>
    </row>
    <row r="22" spans="1:15" ht="12.75" customHeight="1">
      <c r="A22" s="4">
        <v>14</v>
      </c>
      <c r="B22" s="4">
        <v>242</v>
      </c>
      <c r="C22" s="18" t="s">
        <v>48</v>
      </c>
      <c r="D22" s="19">
        <v>1969</v>
      </c>
      <c r="E22" s="4" t="s">
        <v>169</v>
      </c>
      <c r="F22" s="21"/>
      <c r="G22" s="41">
        <f>L22-K22</f>
        <v>0.06168981481481485</v>
      </c>
      <c r="H22" s="4" t="str">
        <f>IF(AND(D22&gt;=1900,D22&lt;=1952),"М60",IF(AND(D22&gt;=1953,D22&lt;=1962),"М50",IF(AND(D22&gt;=1963,D22&lt;=1972),"М40",IF(AND(D22&gt;=1973,D22&lt;=2000),"М18",""))))</f>
        <v>М40</v>
      </c>
      <c r="I22" s="10">
        <v>2</v>
      </c>
      <c r="K22" s="40">
        <v>0.0833333333333333</v>
      </c>
      <c r="L22" s="40">
        <v>0.14502314814814815</v>
      </c>
      <c r="O22" s="3">
        <v>12530</v>
      </c>
    </row>
    <row r="23" spans="1:15" ht="12.75" customHeight="1">
      <c r="A23" s="4">
        <v>15</v>
      </c>
      <c r="B23" s="4">
        <v>208</v>
      </c>
      <c r="C23" s="18" t="s">
        <v>146</v>
      </c>
      <c r="D23" s="19">
        <v>1984</v>
      </c>
      <c r="E23" s="4" t="s">
        <v>114</v>
      </c>
      <c r="F23" s="21"/>
      <c r="G23" s="41">
        <f>L23-K23</f>
        <v>0.06224537037037041</v>
      </c>
      <c r="H23" s="4" t="str">
        <f>IF(AND(D23&gt;=1900,D23&lt;=1952),"М60",IF(AND(D23&gt;=1953,D23&lt;=1962),"М50",IF(AND(D23&gt;=1963,D23&lt;=1972),"М40",IF(AND(D23&gt;=1973,D23&lt;=2000),"М18",""))))</f>
        <v>М18</v>
      </c>
      <c r="I23" s="4">
        <v>12</v>
      </c>
      <c r="K23" s="40">
        <v>0.0833333333333333</v>
      </c>
      <c r="L23" s="40">
        <v>0.1455787037037037</v>
      </c>
      <c r="O23" s="3">
        <v>12578</v>
      </c>
    </row>
    <row r="24" spans="1:15" ht="12.75" customHeight="1">
      <c r="A24" s="4">
        <v>16</v>
      </c>
      <c r="B24" s="4">
        <v>279</v>
      </c>
      <c r="C24" s="18" t="s">
        <v>59</v>
      </c>
      <c r="D24" s="19">
        <v>1970</v>
      </c>
      <c r="E24" s="4"/>
      <c r="F24" s="21" t="s">
        <v>60</v>
      </c>
      <c r="G24" s="41">
        <f>L24-K24</f>
        <v>0.06251157407407411</v>
      </c>
      <c r="H24" s="4" t="str">
        <f>IF(AND(D24&gt;=1900,D24&lt;=1952),"М60",IF(AND(D24&gt;=1953,D24&lt;=1962),"М50",IF(AND(D24&gt;=1963,D24&lt;=1972),"М40",IF(AND(D24&gt;=1973,D24&lt;=2000),"М18",""))))</f>
        <v>М40</v>
      </c>
      <c r="I24" s="10">
        <v>3</v>
      </c>
      <c r="K24" s="40">
        <v>0.0833333333333333</v>
      </c>
      <c r="L24" s="40">
        <v>0.1458449074074074</v>
      </c>
      <c r="O24" s="3">
        <v>12601</v>
      </c>
    </row>
    <row r="25" spans="1:15" ht="12.75" customHeight="1">
      <c r="A25" s="4">
        <v>17</v>
      </c>
      <c r="B25" s="4">
        <v>233</v>
      </c>
      <c r="C25" s="18" t="s">
        <v>37</v>
      </c>
      <c r="D25" s="19">
        <v>1977</v>
      </c>
      <c r="E25" s="4" t="s">
        <v>13</v>
      </c>
      <c r="F25" s="21" t="s">
        <v>14</v>
      </c>
      <c r="G25" s="41">
        <f>L25-K25</f>
        <v>0.06295138888888892</v>
      </c>
      <c r="H25" s="4" t="str">
        <f>IF(AND(D25&gt;=1900,D25&lt;=1952),"М60",IF(AND(D25&gt;=1953,D25&lt;=1962),"М50",IF(AND(D25&gt;=1963,D25&lt;=1972),"М40",IF(AND(D25&gt;=1973,D25&lt;=2000),"М18",""))))</f>
        <v>М18</v>
      </c>
      <c r="I25" s="10">
        <v>13</v>
      </c>
      <c r="K25" s="40">
        <v>0.0833333333333333</v>
      </c>
      <c r="L25" s="40">
        <v>0.14628472222222222</v>
      </c>
      <c r="O25" s="3">
        <v>12639</v>
      </c>
    </row>
    <row r="26" spans="1:15" ht="12.75" customHeight="1">
      <c r="A26" s="4">
        <v>18</v>
      </c>
      <c r="B26" s="4">
        <v>225</v>
      </c>
      <c r="C26" s="18" t="s">
        <v>130</v>
      </c>
      <c r="D26" s="19">
        <v>1962</v>
      </c>
      <c r="E26" s="4" t="s">
        <v>9</v>
      </c>
      <c r="F26" s="21" t="s">
        <v>10</v>
      </c>
      <c r="G26" s="41">
        <f>L26-K26</f>
        <v>0.06361111111111116</v>
      </c>
      <c r="H26" s="4" t="str">
        <f>IF(AND(D26&gt;=1900,D26&lt;=1952),"М60",IF(AND(D26&gt;=1953,D26&lt;=1962),"М50",IF(AND(D26&gt;=1963,D26&lt;=1972),"М40",IF(AND(D26&gt;=1973,D26&lt;=2000),"М18",""))))</f>
        <v>М50</v>
      </c>
      <c r="I26" s="4">
        <v>2</v>
      </c>
      <c r="J26" s="10"/>
      <c r="K26" s="40">
        <v>0.0833333333333333</v>
      </c>
      <c r="L26" s="40">
        <v>0.14694444444444446</v>
      </c>
      <c r="O26" s="3">
        <v>12696</v>
      </c>
    </row>
    <row r="27" spans="1:15" ht="12.75" customHeight="1">
      <c r="A27" s="4">
        <v>19</v>
      </c>
      <c r="B27" s="4">
        <v>283</v>
      </c>
      <c r="C27" s="18" t="s">
        <v>209</v>
      </c>
      <c r="D27" s="19">
        <v>1997</v>
      </c>
      <c r="E27" s="4" t="s">
        <v>58</v>
      </c>
      <c r="F27" s="21"/>
      <c r="G27" s="41">
        <f>L27-K27</f>
        <v>0.06378472222222224</v>
      </c>
      <c r="H27" s="4" t="str">
        <f>IF(AND(D27&gt;=1900,D27&lt;=1952),"М60",IF(AND(D27&gt;=1953,D27&lt;=1962),"М50",IF(AND(D27&gt;=1963,D27&lt;=1972),"М40",IF(AND(D27&gt;=1973,D27&lt;=2000),"М18",""))))</f>
        <v>М18</v>
      </c>
      <c r="I27" s="10">
        <v>14</v>
      </c>
      <c r="K27" s="40">
        <v>0.0833333333333333</v>
      </c>
      <c r="L27" s="40">
        <v>0.14711805555555554</v>
      </c>
      <c r="O27" s="3">
        <v>12711</v>
      </c>
    </row>
    <row r="28" spans="1:15" ht="12.75" customHeight="1">
      <c r="A28" s="4">
        <v>20</v>
      </c>
      <c r="B28" s="4">
        <v>219</v>
      </c>
      <c r="C28" s="18" t="s">
        <v>135</v>
      </c>
      <c r="D28" s="19">
        <v>1992</v>
      </c>
      <c r="E28" s="4" t="s">
        <v>9</v>
      </c>
      <c r="F28" s="21"/>
      <c r="G28" s="41">
        <f>L28-K28</f>
        <v>0.06425925925925928</v>
      </c>
      <c r="H28" s="4" t="str">
        <f>IF(AND(D28&gt;=1900,D28&lt;=1952),"М60",IF(AND(D28&gt;=1953,D28&lt;=1962),"М50",IF(AND(D28&gt;=1963,D28&lt;=1972),"М40",IF(AND(D28&gt;=1973,D28&lt;=2000),"М18",""))))</f>
        <v>М18</v>
      </c>
      <c r="I28" s="4">
        <v>15</v>
      </c>
      <c r="J28" s="10"/>
      <c r="K28" s="40">
        <v>0.0833333333333333</v>
      </c>
      <c r="L28" s="40">
        <v>0.14759259259259258</v>
      </c>
      <c r="O28" s="3">
        <v>12752</v>
      </c>
    </row>
    <row r="29" spans="1:15" ht="12.75" customHeight="1">
      <c r="A29" s="4">
        <v>21</v>
      </c>
      <c r="B29" s="4">
        <v>207</v>
      </c>
      <c r="C29" s="18" t="s">
        <v>147</v>
      </c>
      <c r="D29" s="19">
        <v>1986</v>
      </c>
      <c r="E29" s="4" t="s">
        <v>114</v>
      </c>
      <c r="F29" s="21" t="s">
        <v>114</v>
      </c>
      <c r="G29" s="41">
        <f>L29-K29</f>
        <v>0.06549768518518521</v>
      </c>
      <c r="H29" s="4" t="str">
        <f>IF(AND(D29&gt;=1900,D29&lt;=1952),"М60",IF(AND(D29&gt;=1953,D29&lt;=1962),"М50",IF(AND(D29&gt;=1963,D29&lt;=1972),"М40",IF(AND(D29&gt;=1973,D29&lt;=2000),"М18",""))))</f>
        <v>М18</v>
      </c>
      <c r="I29" s="4">
        <v>16</v>
      </c>
      <c r="K29" s="40">
        <v>0.0833333333333333</v>
      </c>
      <c r="L29" s="40">
        <v>0.14883101851851852</v>
      </c>
      <c r="O29" s="3">
        <v>12859</v>
      </c>
    </row>
    <row r="30" spans="1:15" ht="12.75" customHeight="1">
      <c r="A30" s="4">
        <v>22</v>
      </c>
      <c r="B30" s="4">
        <v>261</v>
      </c>
      <c r="C30" s="18" t="s">
        <v>32</v>
      </c>
      <c r="D30" s="19">
        <v>1973</v>
      </c>
      <c r="E30" s="4" t="s">
        <v>58</v>
      </c>
      <c r="F30" s="21" t="s">
        <v>60</v>
      </c>
      <c r="G30" s="41">
        <f>L30-K30</f>
        <v>0.06553240740740744</v>
      </c>
      <c r="H30" s="4" t="str">
        <f>IF(AND(D30&gt;=1900,D30&lt;=1952),"М60",IF(AND(D30&gt;=1953,D30&lt;=1962),"М50",IF(AND(D30&gt;=1963,D30&lt;=1972),"М40",IF(AND(D30&gt;=1973,D30&lt;=2000),"М18",""))))</f>
        <v>М18</v>
      </c>
      <c r="I30" s="10">
        <v>17</v>
      </c>
      <c r="K30" s="40">
        <v>0.0833333333333333</v>
      </c>
      <c r="L30" s="40">
        <v>0.14886574074074074</v>
      </c>
      <c r="O30" s="3">
        <v>12862</v>
      </c>
    </row>
    <row r="31" spans="1:15" ht="12.75" customHeight="1">
      <c r="A31" s="4">
        <v>23</v>
      </c>
      <c r="B31" s="4">
        <v>211</v>
      </c>
      <c r="C31" s="18" t="s">
        <v>69</v>
      </c>
      <c r="D31" s="19">
        <v>1945</v>
      </c>
      <c r="E31" s="4" t="s">
        <v>17</v>
      </c>
      <c r="F31" s="21" t="s">
        <v>20</v>
      </c>
      <c r="G31" s="41">
        <f>L31-K31</f>
        <v>0.06557870370370374</v>
      </c>
      <c r="H31" s="4" t="str">
        <f>IF(AND(D31&gt;=1900,D31&lt;=1952),"М60",IF(AND(D31&gt;=1953,D31&lt;=1962),"М50",IF(AND(D31&gt;=1963,D31&lt;=1972),"М40",IF(AND(D31&gt;=1973,D31&lt;=2000),"М18",""))))</f>
        <v>М60</v>
      </c>
      <c r="I31" s="4">
        <v>1</v>
      </c>
      <c r="K31" s="40">
        <v>0.0833333333333333</v>
      </c>
      <c r="L31" s="40">
        <v>0.14891203703703704</v>
      </c>
      <c r="O31" s="3">
        <v>12866</v>
      </c>
    </row>
    <row r="32" spans="1:15" s="14" customFormat="1" ht="12.75" customHeight="1">
      <c r="A32" s="4">
        <v>24</v>
      </c>
      <c r="B32" s="4">
        <v>271</v>
      </c>
      <c r="C32" s="18" t="s">
        <v>38</v>
      </c>
      <c r="D32" s="19">
        <v>1974</v>
      </c>
      <c r="E32" s="4" t="s">
        <v>9</v>
      </c>
      <c r="F32" s="21"/>
      <c r="G32" s="41">
        <f>L32-K32</f>
        <v>0.06629629629629634</v>
      </c>
      <c r="H32" s="4" t="str">
        <f>IF(AND(D32&gt;=1900,D32&lt;=1952),"М60",IF(AND(D32&gt;=1953,D32&lt;=1962),"М50",IF(AND(D32&gt;=1963,D32&lt;=1972),"М40",IF(AND(D32&gt;=1973,D32&lt;=2000),"М18",""))))</f>
        <v>М18</v>
      </c>
      <c r="I32" s="10">
        <v>18</v>
      </c>
      <c r="J32" s="3"/>
      <c r="K32" s="40">
        <v>0.0833333333333333</v>
      </c>
      <c r="L32" s="40">
        <v>0.14962962962962964</v>
      </c>
      <c r="M32" s="3"/>
      <c r="N32" s="3"/>
      <c r="O32" s="3">
        <v>12928</v>
      </c>
    </row>
    <row r="33" spans="1:15" s="14" customFormat="1" ht="12.75" customHeight="1">
      <c r="A33" s="4">
        <v>25</v>
      </c>
      <c r="B33" s="4">
        <v>281</v>
      </c>
      <c r="C33" s="18" t="s">
        <v>207</v>
      </c>
      <c r="D33" s="19">
        <v>1970</v>
      </c>
      <c r="E33" s="4" t="s">
        <v>13</v>
      </c>
      <c r="F33" s="21"/>
      <c r="G33" s="41">
        <f>L33-K33</f>
        <v>0.06652777777777781</v>
      </c>
      <c r="H33" s="4" t="str">
        <f>IF(AND(D33&gt;=1900,D33&lt;=1952),"М60",IF(AND(D33&gt;=1953,D33&lt;=1962),"М50",IF(AND(D33&gt;=1963,D33&lt;=1972),"М40",IF(AND(D33&gt;=1973,D33&lt;=2000),"М18",""))))</f>
        <v>М40</v>
      </c>
      <c r="I33" s="10">
        <v>4</v>
      </c>
      <c r="J33" s="3"/>
      <c r="K33" s="40">
        <v>0.0833333333333333</v>
      </c>
      <c r="L33" s="40">
        <v>0.1498611111111111</v>
      </c>
      <c r="M33" s="3"/>
      <c r="N33" s="3"/>
      <c r="O33" s="3">
        <v>12948</v>
      </c>
    </row>
    <row r="34" spans="1:15" s="14" customFormat="1" ht="12.75" customHeight="1">
      <c r="A34" s="4">
        <v>26</v>
      </c>
      <c r="B34" s="4">
        <v>275</v>
      </c>
      <c r="C34" s="18" t="s">
        <v>29</v>
      </c>
      <c r="D34" s="19">
        <v>1985</v>
      </c>
      <c r="E34" s="4" t="s">
        <v>13</v>
      </c>
      <c r="F34" s="21" t="s">
        <v>14</v>
      </c>
      <c r="G34" s="41">
        <f>L34-K34</f>
        <v>0.06670138888888892</v>
      </c>
      <c r="H34" s="4" t="str">
        <f>IF(AND(D34&gt;=1900,D34&lt;=1952),"М60",IF(AND(D34&gt;=1953,D34&lt;=1962),"М50",IF(AND(D34&gt;=1963,D34&lt;=1972),"М40",IF(AND(D34&gt;=1973,D34&lt;=2000),"М18",""))))</f>
        <v>М18</v>
      </c>
      <c r="I34" s="10">
        <v>19</v>
      </c>
      <c r="J34" s="3"/>
      <c r="K34" s="40">
        <v>0.0833333333333333</v>
      </c>
      <c r="L34" s="40">
        <v>0.15003472222222222</v>
      </c>
      <c r="M34" s="3"/>
      <c r="N34" s="3"/>
      <c r="O34" s="3">
        <v>12963</v>
      </c>
    </row>
    <row r="35" spans="1:15" s="14" customFormat="1" ht="12.75" customHeight="1">
      <c r="A35" s="4">
        <v>27</v>
      </c>
      <c r="B35" s="4">
        <v>276</v>
      </c>
      <c r="C35" s="18" t="s">
        <v>186</v>
      </c>
      <c r="D35" s="19">
        <v>1972</v>
      </c>
      <c r="E35" s="4" t="s">
        <v>9</v>
      </c>
      <c r="F35" s="21" t="s">
        <v>19</v>
      </c>
      <c r="G35" s="41">
        <f>L35-K35</f>
        <v>0.06670138888888892</v>
      </c>
      <c r="H35" s="4" t="str">
        <f>IF(AND(D35&gt;=1900,D35&lt;=1952),"М60",IF(AND(D35&gt;=1953,D35&lt;=1962),"М50",IF(AND(D35&gt;=1963,D35&lt;=1972),"М40",IF(AND(D35&gt;=1973,D35&lt;=2000),"М18",""))))</f>
        <v>М40</v>
      </c>
      <c r="I35" s="10">
        <v>5</v>
      </c>
      <c r="J35" s="3"/>
      <c r="K35" s="40">
        <v>0.0833333333333333</v>
      </c>
      <c r="L35" s="40">
        <v>0.15003472222222222</v>
      </c>
      <c r="M35" s="3"/>
      <c r="N35" s="3"/>
      <c r="O35" s="3">
        <v>12963</v>
      </c>
    </row>
    <row r="36" spans="1:15" s="14" customFormat="1" ht="12.75" customHeight="1">
      <c r="A36" s="4">
        <v>28</v>
      </c>
      <c r="B36" s="4">
        <v>282</v>
      </c>
      <c r="C36" s="18" t="s">
        <v>208</v>
      </c>
      <c r="D36" s="19">
        <v>1969</v>
      </c>
      <c r="E36" s="4" t="s">
        <v>9</v>
      </c>
      <c r="F36" s="21" t="s">
        <v>57</v>
      </c>
      <c r="G36" s="41">
        <f>L36-K36</f>
        <v>0.06670138888888892</v>
      </c>
      <c r="H36" s="4" t="str">
        <f>IF(AND(D36&gt;=1900,D36&lt;=1952),"М60",IF(AND(D36&gt;=1953,D36&lt;=1962),"М50",IF(AND(D36&gt;=1963,D36&lt;=1972),"М40",IF(AND(D36&gt;=1973,D36&lt;=2000),"М18",""))))</f>
        <v>М40</v>
      </c>
      <c r="I36" s="10">
        <v>6</v>
      </c>
      <c r="J36" s="3"/>
      <c r="K36" s="40">
        <v>0.0833333333333333</v>
      </c>
      <c r="L36" s="40">
        <v>0.15003472222222222</v>
      </c>
      <c r="M36" s="3"/>
      <c r="N36" s="3"/>
      <c r="O36" s="3">
        <v>12963</v>
      </c>
    </row>
    <row r="37" spans="1:15" s="14" customFormat="1" ht="12.75" customHeight="1">
      <c r="A37" s="4">
        <v>29</v>
      </c>
      <c r="B37" s="4">
        <v>244</v>
      </c>
      <c r="C37" s="18" t="s">
        <v>166</v>
      </c>
      <c r="D37" s="19">
        <v>1967</v>
      </c>
      <c r="E37" s="4" t="s">
        <v>9</v>
      </c>
      <c r="F37" s="21"/>
      <c r="G37" s="41">
        <f>L37-K37</f>
        <v>0.06670138888888892</v>
      </c>
      <c r="H37" s="4" t="str">
        <f>IF(AND(D37&gt;=1900,D37&lt;=1952),"М60",IF(AND(D37&gt;=1953,D37&lt;=1962),"М50",IF(AND(D37&gt;=1963,D37&lt;=1972),"М40",IF(AND(D37&gt;=1973,D37&lt;=2000),"М18",""))))</f>
        <v>М40</v>
      </c>
      <c r="I37" s="10">
        <v>7</v>
      </c>
      <c r="J37" s="3"/>
      <c r="K37" s="40">
        <v>0.0833333333333333</v>
      </c>
      <c r="L37" s="40">
        <v>0.15003472222222222</v>
      </c>
      <c r="M37" s="3"/>
      <c r="N37" s="3"/>
      <c r="O37" s="3">
        <v>12963</v>
      </c>
    </row>
    <row r="38" spans="1:15" s="14" customFormat="1" ht="12.75" customHeight="1">
      <c r="A38" s="4">
        <v>30</v>
      </c>
      <c r="B38" s="4">
        <v>224</v>
      </c>
      <c r="C38" s="18" t="s">
        <v>131</v>
      </c>
      <c r="D38" s="19">
        <v>1958</v>
      </c>
      <c r="E38" s="4" t="s">
        <v>9</v>
      </c>
      <c r="F38" s="21" t="s">
        <v>10</v>
      </c>
      <c r="G38" s="41">
        <f>L38-K38</f>
        <v>0.0681365740740741</v>
      </c>
      <c r="H38" s="4" t="str">
        <f>IF(AND(D38&gt;=1900,D38&lt;=1952),"М60",IF(AND(D38&gt;=1953,D38&lt;=1962),"М50",IF(AND(D38&gt;=1963,D38&lt;=1972),"М40",IF(AND(D38&gt;=1973,D38&lt;=2000),"М18",""))))</f>
        <v>М50</v>
      </c>
      <c r="I38" s="4">
        <v>3</v>
      </c>
      <c r="J38" s="10"/>
      <c r="K38" s="40">
        <v>0.0833333333333333</v>
      </c>
      <c r="L38" s="40">
        <v>0.1514699074074074</v>
      </c>
      <c r="M38" s="3"/>
      <c r="N38" s="3"/>
      <c r="O38" s="3">
        <v>13087</v>
      </c>
    </row>
    <row r="39" spans="1:15" s="14" customFormat="1" ht="12.75" customHeight="1">
      <c r="A39" s="4">
        <v>31</v>
      </c>
      <c r="B39" s="4">
        <v>231</v>
      </c>
      <c r="C39" s="18" t="s">
        <v>180</v>
      </c>
      <c r="D39" s="19">
        <v>1983</v>
      </c>
      <c r="E39" s="4" t="s">
        <v>16</v>
      </c>
      <c r="F39" s="21" t="s">
        <v>16</v>
      </c>
      <c r="G39" s="41">
        <f>L39-K39</f>
        <v>0.0686226851851852</v>
      </c>
      <c r="H39" s="4" t="str">
        <f>IF(AND(D39&gt;=1900,D39&lt;=1952),"М60",IF(AND(D39&gt;=1953,D39&lt;=1962),"М50",IF(AND(D39&gt;=1963,D39&lt;=1972),"М40",IF(AND(D39&gt;=1973,D39&lt;=2000),"М18",""))))</f>
        <v>М18</v>
      </c>
      <c r="I39" s="10">
        <v>20</v>
      </c>
      <c r="J39" s="3"/>
      <c r="K39" s="40">
        <v>0.0833333333333333</v>
      </c>
      <c r="L39" s="40">
        <v>0.1519560185185185</v>
      </c>
      <c r="M39" s="3"/>
      <c r="N39" s="3"/>
      <c r="O39" s="3">
        <v>13129</v>
      </c>
    </row>
    <row r="40" spans="1:15" s="14" customFormat="1" ht="12.75" customHeight="1">
      <c r="A40" s="4">
        <v>32</v>
      </c>
      <c r="B40" s="4">
        <v>235</v>
      </c>
      <c r="C40" s="18" t="s">
        <v>176</v>
      </c>
      <c r="D40" s="19">
        <v>1984</v>
      </c>
      <c r="E40" s="4" t="s">
        <v>21</v>
      </c>
      <c r="F40" s="21" t="s">
        <v>177</v>
      </c>
      <c r="G40" s="41">
        <f>L40-K40</f>
        <v>0.06877314814814818</v>
      </c>
      <c r="H40" s="4" t="str">
        <f>IF(AND(D40&gt;=1900,D40&lt;=1952),"М60",IF(AND(D40&gt;=1953,D40&lt;=1962),"М50",IF(AND(D40&gt;=1963,D40&lt;=1972),"М40",IF(AND(D40&gt;=1973,D40&lt;=2000),"М18",""))))</f>
        <v>М18</v>
      </c>
      <c r="I40" s="10">
        <v>21</v>
      </c>
      <c r="J40" s="3"/>
      <c r="K40" s="40">
        <v>0.0833333333333333</v>
      </c>
      <c r="L40" s="40">
        <v>0.15210648148148148</v>
      </c>
      <c r="M40" s="3"/>
      <c r="N40" s="3"/>
      <c r="O40" s="3">
        <v>13142</v>
      </c>
    </row>
    <row r="41" spans="1:15" s="14" customFormat="1" ht="12.75" customHeight="1">
      <c r="A41" s="4">
        <v>33</v>
      </c>
      <c r="B41" s="4">
        <v>257</v>
      </c>
      <c r="C41" s="18" t="s">
        <v>203</v>
      </c>
      <c r="D41" s="19">
        <v>1988</v>
      </c>
      <c r="E41" s="4" t="s">
        <v>41</v>
      </c>
      <c r="F41" s="21" t="s">
        <v>160</v>
      </c>
      <c r="G41" s="41">
        <f>L41-K41</f>
        <v>0.06898148148148152</v>
      </c>
      <c r="H41" s="4" t="str">
        <f>IF(AND(D41&gt;=1900,D41&lt;=1952),"М60",IF(AND(D41&gt;=1953,D41&lt;=1962),"М50",IF(AND(D41&gt;=1963,D41&lt;=1972),"М40",IF(AND(D41&gt;=1973,D41&lt;=2000),"М18",""))))</f>
        <v>М18</v>
      </c>
      <c r="I41" s="10">
        <v>22</v>
      </c>
      <c r="J41" s="3"/>
      <c r="K41" s="40">
        <v>0.0833333333333333</v>
      </c>
      <c r="L41" s="40">
        <v>0.15231481481481482</v>
      </c>
      <c r="M41" s="3"/>
      <c r="N41" s="3"/>
      <c r="O41" s="3">
        <v>13160</v>
      </c>
    </row>
    <row r="42" spans="1:15" s="14" customFormat="1" ht="12.75" customHeight="1">
      <c r="A42" s="4">
        <v>34</v>
      </c>
      <c r="B42" s="4">
        <v>266</v>
      </c>
      <c r="C42" s="18" t="s">
        <v>195</v>
      </c>
      <c r="D42" s="19">
        <v>1996</v>
      </c>
      <c r="E42" s="4" t="s">
        <v>62</v>
      </c>
      <c r="F42" s="21" t="s">
        <v>194</v>
      </c>
      <c r="G42" s="41">
        <f>L42-K42</f>
        <v>0.06905092592592595</v>
      </c>
      <c r="H42" s="4" t="str">
        <f>IF(AND(D42&gt;=1900,D42&lt;=1952),"М60",IF(AND(D42&gt;=1953,D42&lt;=1962),"М50",IF(AND(D42&gt;=1963,D42&lt;=1972),"М40",IF(AND(D42&gt;=1973,D42&lt;=2000),"М18",""))))</f>
        <v>М18</v>
      </c>
      <c r="I42" s="10">
        <v>23</v>
      </c>
      <c r="J42" s="3"/>
      <c r="K42" s="40">
        <v>0.0833333333333333</v>
      </c>
      <c r="L42" s="40">
        <v>0.15238425925925925</v>
      </c>
      <c r="M42" s="3"/>
      <c r="N42" s="3"/>
      <c r="O42" s="3">
        <v>13166</v>
      </c>
    </row>
    <row r="43" spans="1:15" s="14" customFormat="1" ht="12.75" customHeight="1">
      <c r="A43" s="4">
        <v>35</v>
      </c>
      <c r="B43" s="4">
        <v>204</v>
      </c>
      <c r="C43" s="18" t="s">
        <v>43</v>
      </c>
      <c r="D43" s="19">
        <v>1956</v>
      </c>
      <c r="E43" s="4" t="s">
        <v>44</v>
      </c>
      <c r="F43" s="21" t="s">
        <v>45</v>
      </c>
      <c r="G43" s="41">
        <f>L43-K43</f>
        <v>0.07116898148148153</v>
      </c>
      <c r="H43" s="4" t="str">
        <f>IF(AND(D43&gt;=1900,D43&lt;=1952),"М60",IF(AND(D43&gt;=1953,D43&lt;=1962),"М50",IF(AND(D43&gt;=1963,D43&lt;=1972),"М40",IF(AND(D43&gt;=1973,D43&lt;=2000),"М18",""))))</f>
        <v>М50</v>
      </c>
      <c r="I43" s="4">
        <v>4</v>
      </c>
      <c r="J43" s="3"/>
      <c r="K43" s="40">
        <v>0.0833333333333333</v>
      </c>
      <c r="L43" s="40">
        <v>0.15450231481481483</v>
      </c>
      <c r="M43" s="3"/>
      <c r="N43" s="3"/>
      <c r="O43" s="3">
        <v>13349</v>
      </c>
    </row>
    <row r="44" spans="1:15" s="14" customFormat="1" ht="12.75" customHeight="1">
      <c r="A44" s="4">
        <v>36</v>
      </c>
      <c r="B44" s="4">
        <v>251</v>
      </c>
      <c r="C44" s="18" t="s">
        <v>64</v>
      </c>
      <c r="D44" s="19">
        <v>1961</v>
      </c>
      <c r="E44" s="4" t="s">
        <v>13</v>
      </c>
      <c r="F44" s="21" t="s">
        <v>14</v>
      </c>
      <c r="G44" s="41">
        <f>L44-K44</f>
        <v>0.07138888888888893</v>
      </c>
      <c r="H44" s="4" t="str">
        <f>IF(AND(D44&gt;=1900,D44&lt;=1952),"М60",IF(AND(D44&gt;=1953,D44&lt;=1962),"М50",IF(AND(D44&gt;=1963,D44&lt;=1972),"М40",IF(AND(D44&gt;=1973,D44&lt;=2000),"М18",""))))</f>
        <v>М50</v>
      </c>
      <c r="I44" s="4">
        <v>5</v>
      </c>
      <c r="J44" s="3"/>
      <c r="K44" s="40">
        <v>0.0833333333333333</v>
      </c>
      <c r="L44" s="40">
        <v>0.15472222222222223</v>
      </c>
      <c r="M44" s="3"/>
      <c r="N44" s="3"/>
      <c r="O44" s="3">
        <v>13368</v>
      </c>
    </row>
    <row r="45" spans="1:15" s="14" customFormat="1" ht="12.75" customHeight="1">
      <c r="A45" s="4">
        <v>37</v>
      </c>
      <c r="B45" s="4">
        <v>228</v>
      </c>
      <c r="C45" s="18" t="s">
        <v>127</v>
      </c>
      <c r="D45" s="19">
        <v>1986</v>
      </c>
      <c r="E45" s="4" t="s">
        <v>9</v>
      </c>
      <c r="F45" s="21" t="s">
        <v>128</v>
      </c>
      <c r="G45" s="41">
        <f>L45-K45</f>
        <v>0.0714699074074074</v>
      </c>
      <c r="H45" s="4" t="str">
        <f>IF(AND(D45&gt;=1900,D45&lt;=1952),"М60",IF(AND(D45&gt;=1953,D45&lt;=1962),"М50",IF(AND(D45&gt;=1963,D45&lt;=1972),"М40",IF(AND(D45&gt;=1973,D45&lt;=2000),"М18",""))))</f>
        <v>М18</v>
      </c>
      <c r="I45" s="4">
        <v>24</v>
      </c>
      <c r="J45" s="10"/>
      <c r="K45" s="40">
        <v>0.08333333333333333</v>
      </c>
      <c r="L45" s="40">
        <v>0.15480324074074073</v>
      </c>
      <c r="M45" s="3"/>
      <c r="N45" s="3"/>
      <c r="O45" s="3">
        <v>13375</v>
      </c>
    </row>
    <row r="46" spans="1:15" s="14" customFormat="1" ht="12.75" customHeight="1">
      <c r="A46" s="4">
        <v>38</v>
      </c>
      <c r="B46" s="4">
        <v>246</v>
      </c>
      <c r="C46" s="18" t="s">
        <v>27</v>
      </c>
      <c r="D46" s="19">
        <v>1958</v>
      </c>
      <c r="E46" s="4" t="s">
        <v>13</v>
      </c>
      <c r="F46" s="21" t="s">
        <v>14</v>
      </c>
      <c r="G46" s="41">
        <f>L46-K46</f>
        <v>0.07273148148148152</v>
      </c>
      <c r="H46" s="4" t="str">
        <f>IF(AND(D46&gt;=1900,D46&lt;=1952),"М60",IF(AND(D46&gt;=1953,D46&lt;=1962),"М50",IF(AND(D46&gt;=1963,D46&lt;=1972),"М40",IF(AND(D46&gt;=1973,D46&lt;=2000),"М18",""))))</f>
        <v>М50</v>
      </c>
      <c r="I46" s="10">
        <v>6</v>
      </c>
      <c r="J46" s="3"/>
      <c r="K46" s="40">
        <v>0.0833333333333333</v>
      </c>
      <c r="L46" s="40">
        <v>0.15606481481481482</v>
      </c>
      <c r="M46" s="3"/>
      <c r="N46" s="3"/>
      <c r="O46" s="3">
        <v>13484</v>
      </c>
    </row>
    <row r="47" spans="1:15" s="14" customFormat="1" ht="12.75" customHeight="1">
      <c r="A47" s="4">
        <v>39</v>
      </c>
      <c r="B47" s="4">
        <v>226</v>
      </c>
      <c r="C47" s="18" t="s">
        <v>23</v>
      </c>
      <c r="D47" s="19">
        <v>1983</v>
      </c>
      <c r="E47" s="4" t="s">
        <v>9</v>
      </c>
      <c r="F47" s="21" t="s">
        <v>10</v>
      </c>
      <c r="G47" s="41">
        <f>L47-K47</f>
        <v>0.0736342592592593</v>
      </c>
      <c r="H47" s="4" t="str">
        <f>IF(AND(D47&gt;=1900,D47&lt;=1952),"М60",IF(AND(D47&gt;=1953,D47&lt;=1962),"М50",IF(AND(D47&gt;=1963,D47&lt;=1972),"М40",IF(AND(D47&gt;=1973,D47&lt;=2000),"М18",""))))</f>
        <v>М18</v>
      </c>
      <c r="I47" s="4">
        <v>25</v>
      </c>
      <c r="J47" s="10"/>
      <c r="K47" s="40">
        <v>0.0833333333333333</v>
      </c>
      <c r="L47" s="40">
        <v>0.1569675925925926</v>
      </c>
      <c r="M47" s="3"/>
      <c r="N47" s="3"/>
      <c r="O47" s="3">
        <v>13562</v>
      </c>
    </row>
    <row r="48" spans="1:15" s="14" customFormat="1" ht="12.75" customHeight="1">
      <c r="A48" s="4">
        <v>40</v>
      </c>
      <c r="B48" s="4">
        <v>267</v>
      </c>
      <c r="C48" s="18" t="s">
        <v>193</v>
      </c>
      <c r="D48" s="19">
        <v>1997</v>
      </c>
      <c r="E48" s="4" t="s">
        <v>62</v>
      </c>
      <c r="F48" s="21" t="s">
        <v>194</v>
      </c>
      <c r="G48" s="41">
        <f>L48-K48</f>
        <v>0.07378472222222225</v>
      </c>
      <c r="H48" s="4" t="str">
        <f>IF(AND(D48&gt;=1900,D48&lt;=1952),"М60",IF(AND(D48&gt;=1953,D48&lt;=1962),"М50",IF(AND(D48&gt;=1963,D48&lt;=1972),"М40",IF(AND(D48&gt;=1973,D48&lt;=2000),"М18",""))))</f>
        <v>М18</v>
      </c>
      <c r="I48" s="10">
        <v>26</v>
      </c>
      <c r="J48" s="3"/>
      <c r="K48" s="40">
        <v>0.0833333333333333</v>
      </c>
      <c r="L48" s="40">
        <v>0.15711805555555555</v>
      </c>
      <c r="M48" s="3"/>
      <c r="N48" s="3"/>
      <c r="O48" s="3">
        <v>13575</v>
      </c>
    </row>
    <row r="49" spans="1:15" s="14" customFormat="1" ht="12.75" customHeight="1">
      <c r="A49" s="4">
        <v>41</v>
      </c>
      <c r="B49" s="4">
        <v>245</v>
      </c>
      <c r="C49" s="18" t="s">
        <v>164</v>
      </c>
      <c r="D49" s="19">
        <v>1978</v>
      </c>
      <c r="E49" s="4" t="s">
        <v>9</v>
      </c>
      <c r="F49" s="21" t="s">
        <v>165</v>
      </c>
      <c r="G49" s="41">
        <f>L49-K49</f>
        <v>0.0738541666666667</v>
      </c>
      <c r="H49" s="4" t="str">
        <f>IF(AND(D49&gt;=1900,D49&lt;=1952),"М60",IF(AND(D49&gt;=1953,D49&lt;=1962),"М50",IF(AND(D49&gt;=1963,D49&lt;=1972),"М40",IF(AND(D49&gt;=1973,D49&lt;=2000),"М18",""))))</f>
        <v>М18</v>
      </c>
      <c r="I49" s="10">
        <v>27</v>
      </c>
      <c r="J49" s="3"/>
      <c r="K49" s="40">
        <v>0.0833333333333333</v>
      </c>
      <c r="L49" s="40">
        <v>0.1571875</v>
      </c>
      <c r="M49" s="3"/>
      <c r="N49" s="3"/>
      <c r="O49" s="3">
        <v>13581</v>
      </c>
    </row>
    <row r="50" spans="1:15" s="14" customFormat="1" ht="12.75" customHeight="1">
      <c r="A50" s="4">
        <v>42</v>
      </c>
      <c r="B50" s="4">
        <v>280</v>
      </c>
      <c r="C50" s="18" t="s">
        <v>206</v>
      </c>
      <c r="D50" s="19">
        <v>1980</v>
      </c>
      <c r="E50" s="4"/>
      <c r="F50" s="21"/>
      <c r="G50" s="41">
        <f>L50-K50</f>
        <v>0.073900462962963</v>
      </c>
      <c r="H50" s="4" t="str">
        <f>IF(AND(D50&gt;=1900,D50&lt;=1952),"М60",IF(AND(D50&gt;=1953,D50&lt;=1962),"М50",IF(AND(D50&gt;=1963,D50&lt;=1972),"М40",IF(AND(D50&gt;=1973,D50&lt;=2000),"М18",""))))</f>
        <v>М18</v>
      </c>
      <c r="I50" s="10">
        <v>28</v>
      </c>
      <c r="J50" s="3"/>
      <c r="K50" s="40">
        <v>0.0833333333333333</v>
      </c>
      <c r="L50" s="40">
        <v>0.1572337962962963</v>
      </c>
      <c r="M50" s="3"/>
      <c r="N50" s="3"/>
      <c r="O50" s="3">
        <v>13585</v>
      </c>
    </row>
    <row r="51" spans="1:15" s="14" customFormat="1" ht="12.75" customHeight="1">
      <c r="A51" s="4">
        <v>43</v>
      </c>
      <c r="B51" s="4">
        <v>227</v>
      </c>
      <c r="C51" s="18" t="s">
        <v>129</v>
      </c>
      <c r="D51" s="19">
        <v>1983</v>
      </c>
      <c r="E51" s="4" t="s">
        <v>9</v>
      </c>
      <c r="F51" s="21"/>
      <c r="G51" s="41">
        <f>L51-K51</f>
        <v>0.0739467592592593</v>
      </c>
      <c r="H51" s="4" t="str">
        <f>IF(AND(D51&gt;=1900,D51&lt;=1952),"М60",IF(AND(D51&gt;=1953,D51&lt;=1962),"М50",IF(AND(D51&gt;=1963,D51&lt;=1972),"М40",IF(AND(D51&gt;=1973,D51&lt;=2000),"М18",""))))</f>
        <v>М18</v>
      </c>
      <c r="I51" s="4">
        <v>29</v>
      </c>
      <c r="J51" s="10"/>
      <c r="K51" s="40">
        <v>0.0833333333333333</v>
      </c>
      <c r="L51" s="40">
        <v>0.1572800925925926</v>
      </c>
      <c r="M51" s="3"/>
      <c r="N51" s="3"/>
      <c r="O51" s="3">
        <v>13589</v>
      </c>
    </row>
    <row r="52" spans="1:15" s="14" customFormat="1" ht="12.75" customHeight="1">
      <c r="A52" s="4">
        <v>44</v>
      </c>
      <c r="B52" s="4">
        <v>229</v>
      </c>
      <c r="C52" s="18" t="s">
        <v>126</v>
      </c>
      <c r="D52" s="19">
        <v>1961</v>
      </c>
      <c r="E52" s="4" t="s">
        <v>9</v>
      </c>
      <c r="F52" s="21" t="s">
        <v>10</v>
      </c>
      <c r="G52" s="41">
        <f>L52-K52</f>
        <v>0.07563657407407408</v>
      </c>
      <c r="H52" s="4" t="str">
        <f>IF(AND(D52&gt;=1900,D52&lt;=1952),"М60",IF(AND(D52&gt;=1953,D52&lt;=1962),"М50",IF(AND(D52&gt;=1963,D52&lt;=1972),"М40",IF(AND(D52&gt;=1973,D52&lt;=2000),"М18",""))))</f>
        <v>М50</v>
      </c>
      <c r="I52" s="4">
        <v>7</v>
      </c>
      <c r="J52" s="3"/>
      <c r="K52" s="40">
        <v>0.08333333333333333</v>
      </c>
      <c r="L52" s="40">
        <v>0.1589699074074074</v>
      </c>
      <c r="M52" s="3"/>
      <c r="N52" s="3"/>
      <c r="O52" s="3">
        <v>13735</v>
      </c>
    </row>
    <row r="53" spans="1:15" s="14" customFormat="1" ht="12.75" customHeight="1">
      <c r="A53" s="4">
        <v>45</v>
      </c>
      <c r="B53" s="4">
        <v>203</v>
      </c>
      <c r="C53" s="18" t="s">
        <v>150</v>
      </c>
      <c r="D53" s="19">
        <v>1964</v>
      </c>
      <c r="E53" s="4" t="s">
        <v>101</v>
      </c>
      <c r="F53" s="21" t="s">
        <v>151</v>
      </c>
      <c r="G53" s="41">
        <f>L53-K53</f>
        <v>0.07603009259259262</v>
      </c>
      <c r="H53" s="4" t="str">
        <f>IF(AND(D53&gt;=1900,D53&lt;=1952),"М60",IF(AND(D53&gt;=1953,D53&lt;=1962),"М50",IF(AND(D53&gt;=1963,D53&lt;=1972),"М40",IF(AND(D53&gt;=1973,D53&lt;=2000),"М18",""))))</f>
        <v>М40</v>
      </c>
      <c r="I53" s="4">
        <v>8</v>
      </c>
      <c r="J53" s="3"/>
      <c r="K53" s="40">
        <v>0.0833333333333333</v>
      </c>
      <c r="L53" s="40">
        <v>0.15936342592592592</v>
      </c>
      <c r="M53" s="3"/>
      <c r="N53" s="3"/>
      <c r="O53" s="3">
        <v>13769</v>
      </c>
    </row>
    <row r="54" spans="1:15" s="14" customFormat="1" ht="12.75" customHeight="1">
      <c r="A54" s="4">
        <v>46</v>
      </c>
      <c r="B54" s="4">
        <v>223</v>
      </c>
      <c r="C54" s="18" t="s">
        <v>132</v>
      </c>
      <c r="D54" s="19">
        <v>1955</v>
      </c>
      <c r="E54" s="4" t="s">
        <v>9</v>
      </c>
      <c r="F54" s="21"/>
      <c r="G54" s="41">
        <f>L54-K54</f>
        <v>0.07625000000000003</v>
      </c>
      <c r="H54" s="4" t="str">
        <f>IF(AND(D54&gt;=1900,D54&lt;=1952),"М60",IF(AND(D54&gt;=1953,D54&lt;=1962),"М50",IF(AND(D54&gt;=1963,D54&lt;=1972),"М40",IF(AND(D54&gt;=1973,D54&lt;=2000),"М18",""))))</f>
        <v>М50</v>
      </c>
      <c r="I54" s="4">
        <v>8</v>
      </c>
      <c r="J54" s="10"/>
      <c r="K54" s="40">
        <v>0.0833333333333333</v>
      </c>
      <c r="L54" s="40">
        <v>0.15958333333333333</v>
      </c>
      <c r="M54" s="3"/>
      <c r="N54" s="3"/>
      <c r="O54" s="3">
        <v>13788</v>
      </c>
    </row>
    <row r="55" spans="1:15" s="14" customFormat="1" ht="12.75" customHeight="1">
      <c r="A55" s="4">
        <v>47</v>
      </c>
      <c r="B55" s="4">
        <v>254</v>
      </c>
      <c r="C55" s="18" t="s">
        <v>47</v>
      </c>
      <c r="D55" s="19">
        <v>1960</v>
      </c>
      <c r="E55" s="4" t="s">
        <v>41</v>
      </c>
      <c r="F55" s="21" t="s">
        <v>160</v>
      </c>
      <c r="G55" s="41">
        <f>L55-K55</f>
        <v>0.07640046296296298</v>
      </c>
      <c r="H55" s="4" t="str">
        <f>IF(AND(D55&gt;=1900,D55&lt;=1952),"М60",IF(AND(D55&gt;=1953,D55&lt;=1962),"М50",IF(AND(D55&gt;=1963,D55&lt;=1972),"М40",IF(AND(D55&gt;=1973,D55&lt;=2000),"М18",""))))</f>
        <v>М50</v>
      </c>
      <c r="I55" s="4">
        <v>9</v>
      </c>
      <c r="J55" s="3"/>
      <c r="K55" s="40">
        <v>0.0833333333333333</v>
      </c>
      <c r="L55" s="40">
        <v>0.15973379629629628</v>
      </c>
      <c r="M55" s="3"/>
      <c r="N55" s="3"/>
      <c r="O55" s="3">
        <v>13801</v>
      </c>
    </row>
    <row r="56" spans="1:15" s="14" customFormat="1" ht="12.75" customHeight="1">
      <c r="A56" s="4">
        <v>48</v>
      </c>
      <c r="B56" s="4">
        <v>214</v>
      </c>
      <c r="C56" s="18" t="s">
        <v>11</v>
      </c>
      <c r="D56" s="19">
        <v>1959</v>
      </c>
      <c r="E56" s="4" t="s">
        <v>9</v>
      </c>
      <c r="F56" s="21" t="s">
        <v>12</v>
      </c>
      <c r="G56" s="41">
        <f>L56-K56</f>
        <v>0.07670138888888893</v>
      </c>
      <c r="H56" s="4" t="str">
        <f>IF(AND(D56&gt;=1900,D56&lt;=1952),"М60",IF(AND(D56&gt;=1953,D56&lt;=1962),"М50",IF(AND(D56&gt;=1963,D56&lt;=1972),"М40",IF(AND(D56&gt;=1973,D56&lt;=2000),"М18",""))))</f>
        <v>М50</v>
      </c>
      <c r="I56" s="4">
        <v>10</v>
      </c>
      <c r="J56" s="3"/>
      <c r="K56" s="40">
        <v>0.0833333333333333</v>
      </c>
      <c r="L56" s="40">
        <v>0.16003472222222223</v>
      </c>
      <c r="M56" s="3"/>
      <c r="N56" s="3"/>
      <c r="O56" s="3">
        <v>13827</v>
      </c>
    </row>
    <row r="57" spans="1:15" s="14" customFormat="1" ht="12.75" customHeight="1">
      <c r="A57" s="4">
        <v>49</v>
      </c>
      <c r="B57" s="4">
        <v>236</v>
      </c>
      <c r="C57" s="18" t="s">
        <v>175</v>
      </c>
      <c r="D57" s="19">
        <v>1984</v>
      </c>
      <c r="E57" s="4" t="s">
        <v>21</v>
      </c>
      <c r="F57" s="21"/>
      <c r="G57" s="41">
        <f>L57-K57</f>
        <v>0.07768518518518523</v>
      </c>
      <c r="H57" s="4" t="str">
        <f>IF(AND(D57&gt;=1900,D57&lt;=1952),"М60",IF(AND(D57&gt;=1953,D57&lt;=1962),"М50",IF(AND(D57&gt;=1963,D57&lt;=1972),"М40",IF(AND(D57&gt;=1973,D57&lt;=2000),"М18",""))))</f>
        <v>М18</v>
      </c>
      <c r="I57" s="10">
        <v>30</v>
      </c>
      <c r="J57" s="3"/>
      <c r="K57" s="40">
        <v>0.0833333333333333</v>
      </c>
      <c r="L57" s="40">
        <v>0.16101851851851853</v>
      </c>
      <c r="M57" s="3"/>
      <c r="N57" s="3"/>
      <c r="O57" s="3">
        <v>13912</v>
      </c>
    </row>
    <row r="58" spans="1:15" s="14" customFormat="1" ht="12.75" customHeight="1">
      <c r="A58" s="4">
        <v>50</v>
      </c>
      <c r="B58" s="4">
        <v>256</v>
      </c>
      <c r="C58" s="18" t="s">
        <v>204</v>
      </c>
      <c r="D58" s="19">
        <v>1957</v>
      </c>
      <c r="E58" s="4" t="s">
        <v>16</v>
      </c>
      <c r="F58" s="21"/>
      <c r="G58" s="41">
        <f>L58-K58</f>
        <v>0.07788194444444448</v>
      </c>
      <c r="H58" s="4" t="str">
        <f>IF(AND(D58&gt;=1900,D58&lt;=1952),"М60",IF(AND(D58&gt;=1953,D58&lt;=1962),"М50",IF(AND(D58&gt;=1963,D58&lt;=1972),"М40",IF(AND(D58&gt;=1973,D58&lt;=2000),"М18",""))))</f>
        <v>М50</v>
      </c>
      <c r="I58" s="10">
        <v>11</v>
      </c>
      <c r="J58" s="3"/>
      <c r="K58" s="40">
        <v>0.0833333333333333</v>
      </c>
      <c r="L58" s="40">
        <v>0.16121527777777778</v>
      </c>
      <c r="M58" s="3"/>
      <c r="N58" s="3"/>
      <c r="O58" s="3">
        <v>13929</v>
      </c>
    </row>
    <row r="59" spans="1:15" s="14" customFormat="1" ht="12.75" customHeight="1">
      <c r="A59" s="4">
        <v>51</v>
      </c>
      <c r="B59" s="4">
        <v>255</v>
      </c>
      <c r="C59" s="18" t="s">
        <v>205</v>
      </c>
      <c r="D59" s="19">
        <v>1962</v>
      </c>
      <c r="E59" s="4"/>
      <c r="F59" s="21" t="s">
        <v>14</v>
      </c>
      <c r="G59" s="41">
        <f>L59-K59</f>
        <v>0.07789351851851854</v>
      </c>
      <c r="H59" s="4" t="str">
        <f>IF(AND(D59&gt;=1900,D59&lt;=1952),"М60",IF(AND(D59&gt;=1953,D59&lt;=1962),"М50",IF(AND(D59&gt;=1963,D59&lt;=1972),"М40",IF(AND(D59&gt;=1973,D59&lt;=2000),"М18",""))))</f>
        <v>М50</v>
      </c>
      <c r="I59" s="10">
        <v>12</v>
      </c>
      <c r="J59" s="3"/>
      <c r="K59" s="40">
        <v>0.0833333333333333</v>
      </c>
      <c r="L59" s="40">
        <v>0.16122685185185184</v>
      </c>
      <c r="M59" s="3"/>
      <c r="N59" s="3"/>
      <c r="O59" s="3">
        <v>13930</v>
      </c>
    </row>
    <row r="60" spans="1:15" s="14" customFormat="1" ht="12.75" customHeight="1">
      <c r="A60" s="4">
        <v>52</v>
      </c>
      <c r="B60" s="4">
        <v>218</v>
      </c>
      <c r="C60" s="18" t="s">
        <v>30</v>
      </c>
      <c r="D60" s="19">
        <v>1965</v>
      </c>
      <c r="E60" s="4"/>
      <c r="F60" s="21" t="s">
        <v>14</v>
      </c>
      <c r="G60" s="41">
        <f>L60-K60</f>
        <v>0.07835648148148151</v>
      </c>
      <c r="H60" s="4" t="str">
        <f>IF(AND(D60&gt;=1900,D60&lt;=1952),"М60",IF(AND(D60&gt;=1953,D60&lt;=1962),"М50",IF(AND(D60&gt;=1963,D60&lt;=1972),"М40",IF(AND(D60&gt;=1973,D60&lt;=2000),"М18",""))))</f>
        <v>М40</v>
      </c>
      <c r="I60" s="4">
        <v>9</v>
      </c>
      <c r="J60" s="10"/>
      <c r="K60" s="40">
        <v>0.0833333333333333</v>
      </c>
      <c r="L60" s="40">
        <v>0.16168981481481481</v>
      </c>
      <c r="M60" s="3"/>
      <c r="N60" s="3"/>
      <c r="O60" s="3">
        <v>13970</v>
      </c>
    </row>
    <row r="61" spans="1:15" s="14" customFormat="1" ht="12.75" customHeight="1">
      <c r="A61" s="4">
        <v>53</v>
      </c>
      <c r="B61" s="4">
        <v>217</v>
      </c>
      <c r="C61" s="18" t="s">
        <v>137</v>
      </c>
      <c r="D61" s="19">
        <v>1965</v>
      </c>
      <c r="E61" s="4" t="s">
        <v>9</v>
      </c>
      <c r="F61" s="21" t="s">
        <v>53</v>
      </c>
      <c r="G61" s="41">
        <f>L61-K61</f>
        <v>0.07881944444444448</v>
      </c>
      <c r="H61" s="4" t="str">
        <f>IF(AND(D61&gt;=1900,D61&lt;=1952),"М60",IF(AND(D61&gt;=1953,D61&lt;=1962),"М50",IF(AND(D61&gt;=1963,D61&lt;=1972),"М40",IF(AND(D61&gt;=1973,D61&lt;=2000),"М18",""))))</f>
        <v>М40</v>
      </c>
      <c r="I61" s="4">
        <v>10</v>
      </c>
      <c r="J61" s="10"/>
      <c r="K61" s="40">
        <v>0.0833333333333333</v>
      </c>
      <c r="L61" s="40">
        <v>0.16215277777777778</v>
      </c>
      <c r="M61" s="3"/>
      <c r="N61" s="3"/>
      <c r="O61" s="3">
        <v>14010</v>
      </c>
    </row>
    <row r="62" spans="1:15" s="14" customFormat="1" ht="12.75" customHeight="1">
      <c r="A62" s="4">
        <v>54</v>
      </c>
      <c r="B62" s="4">
        <v>277</v>
      </c>
      <c r="C62" s="18" t="s">
        <v>33</v>
      </c>
      <c r="D62" s="19">
        <v>1977</v>
      </c>
      <c r="E62" s="4" t="s">
        <v>13</v>
      </c>
      <c r="F62" s="21" t="s">
        <v>184</v>
      </c>
      <c r="G62" s="41">
        <f>L62-K62</f>
        <v>0.08277777777777783</v>
      </c>
      <c r="H62" s="4" t="str">
        <f>IF(AND(D62&gt;=1900,D62&lt;=1952),"М60",IF(AND(D62&gt;=1953,D62&lt;=1962),"М50",IF(AND(D62&gt;=1963,D62&lt;=1972),"М40",IF(AND(D62&gt;=1973,D62&lt;=2000),"М18",""))))</f>
        <v>М18</v>
      </c>
      <c r="I62" s="10">
        <v>31</v>
      </c>
      <c r="J62" s="3" t="s">
        <v>185</v>
      </c>
      <c r="K62" s="40">
        <v>0.0833333333333333</v>
      </c>
      <c r="L62" s="40">
        <v>0.16611111111111113</v>
      </c>
      <c r="M62" s="3"/>
      <c r="N62" s="3"/>
      <c r="O62" s="3">
        <v>14352</v>
      </c>
    </row>
    <row r="63" spans="1:15" s="14" customFormat="1" ht="12.75" customHeight="1">
      <c r="A63" s="4">
        <v>55</v>
      </c>
      <c r="B63" s="4">
        <v>209</v>
      </c>
      <c r="C63" s="18" t="s">
        <v>145</v>
      </c>
      <c r="D63" s="19">
        <v>1968</v>
      </c>
      <c r="E63" s="4" t="s">
        <v>49</v>
      </c>
      <c r="F63" s="21" t="s">
        <v>144</v>
      </c>
      <c r="G63" s="41">
        <f>L63-K63</f>
        <v>0.08299768518518523</v>
      </c>
      <c r="H63" s="4" t="str">
        <f>IF(AND(D63&gt;=1900,D63&lt;=1952),"М60",IF(AND(D63&gt;=1953,D63&lt;=1962),"М50",IF(AND(D63&gt;=1963,D63&lt;=1972),"М40",IF(AND(D63&gt;=1973,D63&lt;=2000),"М18",""))))</f>
        <v>М40</v>
      </c>
      <c r="I63" s="4">
        <v>11</v>
      </c>
      <c r="J63" s="3"/>
      <c r="K63" s="40">
        <v>0.0833333333333333</v>
      </c>
      <c r="L63" s="40">
        <v>0.16633101851851853</v>
      </c>
      <c r="M63" s="3"/>
      <c r="N63" s="3"/>
      <c r="O63" s="3">
        <v>14371</v>
      </c>
    </row>
    <row r="64" spans="1:15" s="14" customFormat="1" ht="12.75" customHeight="1">
      <c r="A64" s="4">
        <v>56</v>
      </c>
      <c r="B64" s="4">
        <v>222</v>
      </c>
      <c r="C64" s="18" t="s">
        <v>133</v>
      </c>
      <c r="D64" s="19">
        <v>1981</v>
      </c>
      <c r="E64" s="4" t="s">
        <v>9</v>
      </c>
      <c r="F64" s="21"/>
      <c r="G64" s="41">
        <f>L64-K64</f>
        <v>0.08495370370370374</v>
      </c>
      <c r="H64" s="4" t="str">
        <f>IF(AND(D64&gt;=1900,D64&lt;=1952),"М60",IF(AND(D64&gt;=1953,D64&lt;=1962),"М50",IF(AND(D64&gt;=1963,D64&lt;=1972),"М40",IF(AND(D64&gt;=1973,D64&lt;=2000),"М18",""))))</f>
        <v>М18</v>
      </c>
      <c r="I64" s="4">
        <v>32</v>
      </c>
      <c r="J64" s="10"/>
      <c r="K64" s="40">
        <v>0.0833333333333333</v>
      </c>
      <c r="L64" s="40">
        <v>0.16828703703703704</v>
      </c>
      <c r="M64" s="3"/>
      <c r="N64" s="3"/>
      <c r="O64" s="3">
        <v>14540</v>
      </c>
    </row>
    <row r="65" spans="1:15" s="14" customFormat="1" ht="12.75" customHeight="1">
      <c r="A65" s="4">
        <v>57</v>
      </c>
      <c r="B65" s="4">
        <v>243</v>
      </c>
      <c r="C65" s="18" t="s">
        <v>167</v>
      </c>
      <c r="D65" s="19">
        <v>1959</v>
      </c>
      <c r="E65" s="4"/>
      <c r="F65" s="21" t="s">
        <v>168</v>
      </c>
      <c r="G65" s="41">
        <f>L65-K65</f>
        <v>0.08781250000000003</v>
      </c>
      <c r="H65" s="4" t="str">
        <f>IF(AND(D65&gt;=1900,D65&lt;=1952),"М60",IF(AND(D65&gt;=1953,D65&lt;=1962),"М50",IF(AND(D65&gt;=1963,D65&lt;=1972),"М40",IF(AND(D65&gt;=1973,D65&lt;=2000),"М18",""))))</f>
        <v>М50</v>
      </c>
      <c r="I65" s="10">
        <v>14</v>
      </c>
      <c r="J65" s="3"/>
      <c r="K65" s="40">
        <v>0.0833333333333333</v>
      </c>
      <c r="L65" s="40">
        <v>0.17114583333333333</v>
      </c>
      <c r="M65" s="3"/>
      <c r="N65" s="3"/>
      <c r="O65" s="3">
        <v>14787</v>
      </c>
    </row>
    <row r="66" spans="1:15" s="14" customFormat="1" ht="12.75" customHeight="1">
      <c r="A66" s="4">
        <v>58</v>
      </c>
      <c r="B66" s="4">
        <v>264</v>
      </c>
      <c r="C66" s="18" t="s">
        <v>197</v>
      </c>
      <c r="D66" s="19">
        <v>1980</v>
      </c>
      <c r="E66" s="4" t="s">
        <v>62</v>
      </c>
      <c r="F66" s="21" t="s">
        <v>194</v>
      </c>
      <c r="G66" s="41">
        <f>L66-K66</f>
        <v>0.08884259259259263</v>
      </c>
      <c r="H66" s="4" t="str">
        <f>IF(AND(D66&gt;=1900,D66&lt;=1952),"М60",IF(AND(D66&gt;=1953,D66&lt;=1962),"М50",IF(AND(D66&gt;=1963,D66&lt;=1972),"М40",IF(AND(D66&gt;=1973,D66&lt;=2000),"М18",""))))</f>
        <v>М18</v>
      </c>
      <c r="I66" s="10">
        <v>33</v>
      </c>
      <c r="J66" s="3"/>
      <c r="K66" s="40">
        <v>0.0833333333333333</v>
      </c>
      <c r="L66" s="40">
        <v>0.17217592592592593</v>
      </c>
      <c r="M66" s="3"/>
      <c r="N66" s="3"/>
      <c r="O66" s="3">
        <v>14876</v>
      </c>
    </row>
    <row r="67" spans="1:15" s="14" customFormat="1" ht="12.75" customHeight="1">
      <c r="A67" s="4">
        <v>59</v>
      </c>
      <c r="B67" s="4">
        <v>274</v>
      </c>
      <c r="C67" s="18" t="s">
        <v>187</v>
      </c>
      <c r="D67" s="19">
        <v>1980</v>
      </c>
      <c r="E67" s="4" t="s">
        <v>188</v>
      </c>
      <c r="F67" s="21"/>
      <c r="G67" s="41">
        <f>L67-K67</f>
        <v>0.08886574074074079</v>
      </c>
      <c r="H67" s="4" t="str">
        <f>IF(AND(D67&gt;=1900,D67&lt;=1952),"М60",IF(AND(D67&gt;=1953,D67&lt;=1962),"М50",IF(AND(D67&gt;=1963,D67&lt;=1972),"М40",IF(AND(D67&gt;=1973,D67&lt;=2000),"М18",""))))</f>
        <v>М18</v>
      </c>
      <c r="I67" s="10">
        <v>34</v>
      </c>
      <c r="J67" s="3"/>
      <c r="K67" s="40">
        <v>0.0833333333333333</v>
      </c>
      <c r="L67" s="40">
        <v>0.1721990740740741</v>
      </c>
      <c r="M67" s="3"/>
      <c r="N67" s="3"/>
      <c r="O67" s="3">
        <v>14878</v>
      </c>
    </row>
    <row r="68" spans="1:15" s="14" customFormat="1" ht="12.75" customHeight="1">
      <c r="A68" s="4">
        <v>60</v>
      </c>
      <c r="B68" s="4">
        <v>265</v>
      </c>
      <c r="C68" s="18" t="s">
        <v>196</v>
      </c>
      <c r="D68" s="19">
        <v>1998</v>
      </c>
      <c r="E68" s="4" t="s">
        <v>62</v>
      </c>
      <c r="F68" s="21" t="s">
        <v>194</v>
      </c>
      <c r="G68" s="41">
        <f>L68-K68</f>
        <v>0.08886574074074079</v>
      </c>
      <c r="H68" s="4" t="str">
        <f>IF(AND(D68&gt;=1900,D68&lt;=1952),"М60",IF(AND(D68&gt;=1953,D68&lt;=1962),"М50",IF(AND(D68&gt;=1963,D68&lt;=1972),"М40",IF(AND(D68&gt;=1973,D68&lt;=2000),"М18",""))))</f>
        <v>М18</v>
      </c>
      <c r="I68" s="10">
        <v>35</v>
      </c>
      <c r="J68" s="3"/>
      <c r="K68" s="40">
        <v>0.0833333333333333</v>
      </c>
      <c r="L68" s="40">
        <v>0.1721990740740741</v>
      </c>
      <c r="M68" s="3"/>
      <c r="N68" s="3"/>
      <c r="O68" s="3">
        <v>14878</v>
      </c>
    </row>
    <row r="69" spans="1:15" s="14" customFormat="1" ht="12.75" customHeight="1">
      <c r="A69" s="4">
        <v>61</v>
      </c>
      <c r="B69" s="4">
        <v>240</v>
      </c>
      <c r="C69" s="18" t="s">
        <v>66</v>
      </c>
      <c r="D69" s="19">
        <v>1957</v>
      </c>
      <c r="E69" s="4" t="s">
        <v>67</v>
      </c>
      <c r="F69" s="21"/>
      <c r="G69" s="41">
        <f>L69-K69</f>
        <v>0.08966435185185188</v>
      </c>
      <c r="H69" s="4" t="str">
        <f>IF(AND(D69&gt;=1900,D69&lt;=1952),"М60",IF(AND(D69&gt;=1953,D69&lt;=1962),"М50",IF(AND(D69&gt;=1963,D69&lt;=1972),"М40",IF(AND(D69&gt;=1973,D69&lt;=2000),"М18",""))))</f>
        <v>М50</v>
      </c>
      <c r="I69" s="10">
        <v>15</v>
      </c>
      <c r="J69" s="3"/>
      <c r="K69" s="40">
        <v>0.0833333333333333</v>
      </c>
      <c r="L69" s="40">
        <v>0.17299768518518518</v>
      </c>
      <c r="M69" s="3"/>
      <c r="N69" s="3"/>
      <c r="O69" s="3">
        <v>14947</v>
      </c>
    </row>
    <row r="70" spans="1:15" s="14" customFormat="1" ht="12.75" customHeight="1">
      <c r="A70" s="4">
        <v>62</v>
      </c>
      <c r="B70" s="4">
        <v>238</v>
      </c>
      <c r="C70" s="18" t="s">
        <v>172</v>
      </c>
      <c r="D70" s="19">
        <v>1955</v>
      </c>
      <c r="E70" s="4" t="s">
        <v>9</v>
      </c>
      <c r="F70" s="21"/>
      <c r="G70" s="41">
        <f>L70-K70</f>
        <v>0.09273148148148151</v>
      </c>
      <c r="H70" s="4" t="str">
        <f>IF(AND(D70&gt;=1900,D70&lt;=1952),"М60",IF(AND(D70&gt;=1953,D70&lt;=1962),"М50",IF(AND(D70&gt;=1963,D70&lt;=1972),"М40",IF(AND(D70&gt;=1973,D70&lt;=2000),"М18",""))))</f>
        <v>М50</v>
      </c>
      <c r="I70" s="10">
        <v>16</v>
      </c>
      <c r="J70" s="3"/>
      <c r="K70" s="40">
        <v>0.0833333333333333</v>
      </c>
      <c r="L70" s="40">
        <v>0.1760648148148148</v>
      </c>
      <c r="M70" s="3"/>
      <c r="N70" s="3"/>
      <c r="O70" s="3">
        <v>15212</v>
      </c>
    </row>
    <row r="71" spans="1:15" s="14" customFormat="1" ht="12.75" customHeight="1">
      <c r="A71" s="4">
        <v>63</v>
      </c>
      <c r="B71" s="4">
        <v>213</v>
      </c>
      <c r="C71" s="18" t="s">
        <v>141</v>
      </c>
      <c r="D71" s="19">
        <v>1977</v>
      </c>
      <c r="E71" s="4" t="s">
        <v>9</v>
      </c>
      <c r="F71" s="21"/>
      <c r="G71" s="41">
        <f>L71-K71</f>
        <v>0.09523148148148151</v>
      </c>
      <c r="H71" s="4" t="str">
        <f>IF(AND(D71&gt;=1900,D71&lt;=1952),"М60",IF(AND(D71&gt;=1953,D71&lt;=1962),"М50",IF(AND(D71&gt;=1963,D71&lt;=1972),"М40",IF(AND(D71&gt;=1973,D71&lt;=2000),"М18",""))))</f>
        <v>М18</v>
      </c>
      <c r="I71" s="4">
        <v>36</v>
      </c>
      <c r="J71" s="3"/>
      <c r="K71" s="40">
        <v>0.0833333333333333</v>
      </c>
      <c r="L71" s="40">
        <v>0.17856481481481482</v>
      </c>
      <c r="M71" s="3"/>
      <c r="N71" s="3"/>
      <c r="O71" s="3">
        <v>15428</v>
      </c>
    </row>
    <row r="72" spans="1:15" s="14" customFormat="1" ht="12.75" customHeight="1">
      <c r="A72" s="4">
        <v>64</v>
      </c>
      <c r="B72" s="4">
        <v>230</v>
      </c>
      <c r="C72" s="18" t="s">
        <v>181</v>
      </c>
      <c r="D72" s="19">
        <v>1935</v>
      </c>
      <c r="E72" s="4" t="s">
        <v>9</v>
      </c>
      <c r="F72" s="21" t="s">
        <v>10</v>
      </c>
      <c r="G72" s="41">
        <f>L72-K72</f>
        <v>0.11083333333333338</v>
      </c>
      <c r="H72" s="4" t="str">
        <f>IF(AND(D72&gt;=1900,D72&lt;=1952),"М60",IF(AND(D72&gt;=1953,D72&lt;=1962),"М50",IF(AND(D72&gt;=1963,D72&lt;=1972),"М40",IF(AND(D72&gt;=1973,D72&lt;=2000),"М18",""))))</f>
        <v>М60</v>
      </c>
      <c r="I72" s="10">
        <v>2</v>
      </c>
      <c r="J72" s="3"/>
      <c r="K72" s="40">
        <v>0.0833333333333333</v>
      </c>
      <c r="L72" s="40">
        <v>0.19416666666666668</v>
      </c>
      <c r="M72" s="3"/>
      <c r="N72" s="3"/>
      <c r="O72" s="3">
        <v>16776</v>
      </c>
    </row>
    <row r="73" spans="1:15" s="14" customFormat="1" ht="12.75" customHeight="1">
      <c r="A73" s="4"/>
      <c r="B73" s="4">
        <v>253</v>
      </c>
      <c r="C73" s="18" t="s">
        <v>161</v>
      </c>
      <c r="D73" s="19">
        <v>1987</v>
      </c>
      <c r="E73" s="4" t="s">
        <v>41</v>
      </c>
      <c r="F73" s="21" t="s">
        <v>160</v>
      </c>
      <c r="G73" s="20" t="s">
        <v>68</v>
      </c>
      <c r="H73" s="4" t="str">
        <f>IF(AND(D73&gt;=1900,D73&lt;=1952),"М60",IF(AND(D73&gt;=1953,D73&lt;=1962),"М50",IF(AND(D73&gt;=1963,D73&lt;=1972),"М40",IF(AND(D73&gt;=1973,D73&lt;=2000),"М18",""))))</f>
        <v>М18</v>
      </c>
      <c r="I73" s="10"/>
      <c r="J73" s="3"/>
      <c r="K73" s="3"/>
      <c r="L73" s="3"/>
      <c r="M73" s="3"/>
      <c r="N73" s="3"/>
      <c r="O73" s="3"/>
    </row>
    <row r="74" spans="1:15" s="14" customFormat="1" ht="12.75" customHeight="1">
      <c r="A74" s="4"/>
      <c r="B74" s="4"/>
      <c r="C74" s="18"/>
      <c r="D74" s="19"/>
      <c r="E74" s="4"/>
      <c r="F74" s="21"/>
      <c r="G74" s="20"/>
      <c r="H74" s="4">
        <f>IF(AND(D74&gt;=1900,D74&lt;=1952),"М60",IF(AND(D74&gt;=1953,D74&lt;=1962),"М50",IF(AND(D74&gt;=1963,D74&lt;=1972),"М40",IF(AND(D74&gt;=1973,D74&lt;=1994),"М18",""))))</f>
      </c>
      <c r="I74" s="10"/>
      <c r="J74" s="3"/>
      <c r="K74" s="3"/>
      <c r="L74" s="3"/>
      <c r="M74" s="3"/>
      <c r="N74" s="3"/>
      <c r="O74" s="3"/>
    </row>
    <row r="75" spans="1:15" s="14" customFormat="1" ht="12.75" customHeight="1">
      <c r="A75" s="4"/>
      <c r="B75" s="4"/>
      <c r="C75" s="18"/>
      <c r="D75" s="19"/>
      <c r="E75" s="4"/>
      <c r="F75" s="21"/>
      <c r="G75" s="20"/>
      <c r="H75" s="4">
        <f>IF(AND(D75&gt;=1900,D75&lt;=1952),"М60",IF(AND(D75&gt;=1953,D75&lt;=1962),"М50",IF(AND(D75&gt;=1963,D75&lt;=1972),"М40",IF(AND(D75&gt;=1973,D75&lt;=1994),"М18",""))))</f>
      </c>
      <c r="I75" s="10"/>
      <c r="J75" s="3"/>
      <c r="K75" s="3"/>
      <c r="L75" s="3"/>
      <c r="M75" s="3"/>
      <c r="N75" s="3"/>
      <c r="O75" s="3"/>
    </row>
    <row r="76" spans="1:15" s="14" customFormat="1" ht="12.75" customHeight="1">
      <c r="A76" s="4"/>
      <c r="B76" s="4"/>
      <c r="C76" s="18"/>
      <c r="D76" s="19"/>
      <c r="E76" s="4"/>
      <c r="F76" s="21"/>
      <c r="G76" s="20"/>
      <c r="H76" s="4">
        <f>IF(AND(D76&gt;=1900,D76&lt;=1952),"М60",IF(AND(D76&gt;=1953,D76&lt;=1962),"М50",IF(AND(D76&gt;=1963,D76&lt;=1972),"М40",IF(AND(D76&gt;=1973,D76&lt;=1994),"М18",""))))</f>
      </c>
      <c r="I76" s="10"/>
      <c r="J76" s="3"/>
      <c r="K76" s="3"/>
      <c r="L76" s="3"/>
      <c r="M76" s="3"/>
      <c r="N76" s="3"/>
      <c r="O76" s="3"/>
    </row>
    <row r="77" spans="1:15" s="14" customFormat="1" ht="12.75" customHeight="1">
      <c r="A77" s="4"/>
      <c r="B77" s="4"/>
      <c r="C77" s="18"/>
      <c r="D77" s="19"/>
      <c r="E77" s="4"/>
      <c r="F77" s="21"/>
      <c r="G77" s="20"/>
      <c r="H77" s="4">
        <f>IF(AND(D77&gt;=1900,D77&lt;=1952),"М60",IF(AND(D77&gt;=1953,D77&lt;=1962),"М50",IF(AND(D77&gt;=1963,D77&lt;=1972),"М40",IF(AND(D77&gt;=1973,D77&lt;=1994),"М18",""))))</f>
      </c>
      <c r="I77" s="10"/>
      <c r="J77" s="3"/>
      <c r="K77" s="3"/>
      <c r="L77" s="3"/>
      <c r="M77" s="3"/>
      <c r="N77" s="3"/>
      <c r="O77" s="3"/>
    </row>
    <row r="78" spans="1:15" s="14" customFormat="1" ht="12.75" customHeight="1">
      <c r="A78" s="4"/>
      <c r="B78" s="4"/>
      <c r="C78" s="18"/>
      <c r="D78" s="19"/>
      <c r="E78" s="4"/>
      <c r="F78" s="21"/>
      <c r="G78" s="20"/>
      <c r="H78" s="4">
        <f>IF(AND(D78&gt;=1900,D78&lt;=1952),"М60",IF(AND(D78&gt;=1953,D78&lt;=1962),"М50",IF(AND(D78&gt;=1963,D78&lt;=1972),"М40",IF(AND(D78&gt;=1973,D78&lt;=1994),"М18",""))))</f>
      </c>
      <c r="I78" s="10"/>
      <c r="J78" s="3"/>
      <c r="K78" s="3"/>
      <c r="L78" s="3"/>
      <c r="M78" s="3"/>
      <c r="N78" s="3"/>
      <c r="O78" s="3"/>
    </row>
    <row r="79" spans="1:15" s="14" customFormat="1" ht="12.75" customHeight="1">
      <c r="A79" s="4"/>
      <c r="B79" s="4"/>
      <c r="C79" s="18"/>
      <c r="D79" s="19"/>
      <c r="E79" s="4"/>
      <c r="F79" s="21"/>
      <c r="G79" s="20"/>
      <c r="H79" s="4">
        <f>IF(AND(D79&gt;=1900,D79&lt;=1952),"М60",IF(AND(D79&gt;=1953,D79&lt;=1962),"М50",IF(AND(D79&gt;=1963,D79&lt;=1972),"М40",IF(AND(D79&gt;=1973,D79&lt;=1994),"М18",""))))</f>
      </c>
      <c r="I79" s="10"/>
      <c r="J79" s="3"/>
      <c r="K79" s="3"/>
      <c r="L79" s="3"/>
      <c r="M79" s="3"/>
      <c r="N79" s="3"/>
      <c r="O79" s="3"/>
    </row>
    <row r="80" spans="1:15" s="14" customFormat="1" ht="12.75" customHeight="1">
      <c r="A80" s="4"/>
      <c r="B80" s="4"/>
      <c r="C80" s="18"/>
      <c r="D80" s="19"/>
      <c r="E80" s="4"/>
      <c r="F80" s="21"/>
      <c r="G80" s="20"/>
      <c r="H80" s="4">
        <f>IF(AND(D80&gt;=1900,D80&lt;=1952),"М60",IF(AND(D80&gt;=1953,D80&lt;=1962),"М50",IF(AND(D80&gt;=1963,D80&lt;=1972),"М40",IF(AND(D80&gt;=1973,D80&lt;=1994),"М18",""))))</f>
      </c>
      <c r="I80" s="10"/>
      <c r="J80" s="3"/>
      <c r="K80" s="3"/>
      <c r="L80" s="3"/>
      <c r="M80" s="3"/>
      <c r="N80" s="3"/>
      <c r="O80" s="3"/>
    </row>
    <row r="81" spans="1:15" s="14" customFormat="1" ht="12.75" customHeight="1">
      <c r="A81" s="4"/>
      <c r="B81" s="4"/>
      <c r="C81" s="18"/>
      <c r="D81" s="19"/>
      <c r="E81" s="4"/>
      <c r="F81" s="21"/>
      <c r="G81" s="20"/>
      <c r="H81" s="4">
        <f>IF(AND(D81&gt;=1900,D81&lt;=1952),"М60",IF(AND(D81&gt;=1953,D81&lt;=1962),"М50",IF(AND(D81&gt;=1963,D81&lt;=1972),"М40",IF(AND(D81&gt;=1973,D81&lt;=1994),"М18",""))))</f>
      </c>
      <c r="I81" s="10"/>
      <c r="J81" s="3"/>
      <c r="K81" s="3"/>
      <c r="L81" s="3"/>
      <c r="M81" s="3"/>
      <c r="N81" s="3"/>
      <c r="O81" s="3"/>
    </row>
    <row r="82" spans="1:15" s="14" customFormat="1" ht="12.75" customHeight="1">
      <c r="A82" s="4"/>
      <c r="B82" s="4"/>
      <c r="C82" s="18"/>
      <c r="D82" s="19"/>
      <c r="E82" s="4"/>
      <c r="F82" s="21"/>
      <c r="G82" s="20"/>
      <c r="H82" s="4">
        <f>IF(AND(D82&gt;=1900,D82&lt;=1952),"М60",IF(AND(D82&gt;=1953,D82&lt;=1962),"М50",IF(AND(D82&gt;=1963,D82&lt;=1972),"М40",IF(AND(D82&gt;=1973,D82&lt;=1994),"М18",""))))</f>
      </c>
      <c r="I82" s="10"/>
      <c r="J82" s="3"/>
      <c r="K82" s="3"/>
      <c r="L82" s="3"/>
      <c r="M82" s="3"/>
      <c r="N82" s="3"/>
      <c r="O82" s="3"/>
    </row>
    <row r="83" spans="1:15" s="14" customFormat="1" ht="12.75" customHeight="1">
      <c r="A83" s="4"/>
      <c r="B83" s="4"/>
      <c r="C83" s="18"/>
      <c r="D83" s="19"/>
      <c r="E83" s="4"/>
      <c r="F83" s="21"/>
      <c r="G83" s="20"/>
      <c r="H83" s="4">
        <f>IF(AND(D83&gt;=1900,D83&lt;=1952),"М60",IF(AND(D83&gt;=1953,D83&lt;=1962),"М50",IF(AND(D83&gt;=1963,D83&lt;=1972),"М40",IF(AND(D83&gt;=1973,D83&lt;=1994),"М18",""))))</f>
      </c>
      <c r="I83" s="10"/>
      <c r="J83" s="3"/>
      <c r="K83" s="3"/>
      <c r="L83" s="3"/>
      <c r="M83" s="3"/>
      <c r="N83" s="3"/>
      <c r="O83" s="3"/>
    </row>
    <row r="84" spans="1:15" s="14" customFormat="1" ht="12.75" customHeight="1">
      <c r="A84" s="4"/>
      <c r="B84" s="4"/>
      <c r="C84" s="18"/>
      <c r="D84" s="19"/>
      <c r="E84" s="4"/>
      <c r="F84" s="21"/>
      <c r="G84" s="20"/>
      <c r="H84" s="4">
        <f>IF(AND(D84&gt;=1900,D84&lt;=1952),"М60",IF(AND(D84&gt;=1953,D84&lt;=1962),"М50",IF(AND(D84&gt;=1963,D84&lt;=1972),"М40",IF(AND(D84&gt;=1973,D84&lt;=1994),"М18",""))))</f>
      </c>
      <c r="I84" s="10"/>
      <c r="J84" s="3"/>
      <c r="K84" s="3"/>
      <c r="L84" s="3"/>
      <c r="M84" s="3"/>
      <c r="N84" s="3"/>
      <c r="O84" s="3"/>
    </row>
    <row r="85" spans="1:15" s="14" customFormat="1" ht="12.75" customHeight="1">
      <c r="A85" s="4"/>
      <c r="B85" s="4"/>
      <c r="C85" s="18"/>
      <c r="D85" s="19"/>
      <c r="E85" s="4"/>
      <c r="F85" s="21"/>
      <c r="G85" s="20"/>
      <c r="H85" s="4">
        <f>IF(AND(D85&gt;=1900,D85&lt;=1952),"М60",IF(AND(D85&gt;=1953,D85&lt;=1962),"М50",IF(AND(D85&gt;=1963,D85&lt;=1972),"М40",IF(AND(D85&gt;=1973,D85&lt;=1994),"М18",""))))</f>
      </c>
      <c r="I85" s="10"/>
      <c r="J85" s="3"/>
      <c r="K85" s="3"/>
      <c r="L85" s="3"/>
      <c r="M85" s="3"/>
      <c r="N85" s="3"/>
      <c r="O85" s="3"/>
    </row>
    <row r="86" spans="1:15" s="14" customFormat="1" ht="12.75" customHeight="1">
      <c r="A86" s="4"/>
      <c r="B86" s="4"/>
      <c r="C86" s="18"/>
      <c r="D86" s="19"/>
      <c r="E86" s="4"/>
      <c r="F86" s="21"/>
      <c r="G86" s="20"/>
      <c r="H86" s="4">
        <f>IF(AND(D86&gt;=1900,D86&lt;=1952),"М60",IF(AND(D86&gt;=1953,D86&lt;=1962),"М50",IF(AND(D86&gt;=1963,D86&lt;=1972),"М40",IF(AND(D86&gt;=1973,D86&lt;=1994),"М18",""))))</f>
      </c>
      <c r="I86" s="10"/>
      <c r="J86" s="3"/>
      <c r="K86" s="3"/>
      <c r="L86" s="3"/>
      <c r="M86" s="3"/>
      <c r="N86" s="3"/>
      <c r="O86" s="3"/>
    </row>
    <row r="87" spans="1:15" s="14" customFormat="1" ht="12.75" customHeight="1">
      <c r="A87" s="4"/>
      <c r="B87" s="4"/>
      <c r="C87" s="18"/>
      <c r="D87" s="19"/>
      <c r="E87" s="4"/>
      <c r="F87" s="21"/>
      <c r="G87" s="20"/>
      <c r="H87" s="4">
        <f>IF(AND(D87&gt;=1900,D87&lt;=1952),"М60",IF(AND(D87&gt;=1953,D87&lt;=1962),"М50",IF(AND(D87&gt;=1963,D87&lt;=1972),"М40",IF(AND(D87&gt;=1973,D87&lt;=1994),"М18",""))))</f>
      </c>
      <c r="I87" s="10"/>
      <c r="J87" s="3"/>
      <c r="K87" s="3"/>
      <c r="L87" s="3"/>
      <c r="M87" s="3"/>
      <c r="N87" s="3"/>
      <c r="O87" s="3"/>
    </row>
    <row r="88" spans="1:15" s="14" customFormat="1" ht="12.75" customHeight="1">
      <c r="A88" s="4"/>
      <c r="B88" s="4"/>
      <c r="C88" s="18"/>
      <c r="D88" s="19"/>
      <c r="E88" s="4"/>
      <c r="F88" s="21"/>
      <c r="G88" s="20"/>
      <c r="H88" s="4">
        <f>IF(AND(D88&gt;=1900,D88&lt;=1952),"М60",IF(AND(D88&gt;=1953,D88&lt;=1962),"М50",IF(AND(D88&gt;=1963,D88&lt;=1972),"М40",IF(AND(D88&gt;=1973,D88&lt;=1994),"М18",""))))</f>
      </c>
      <c r="I88" s="10"/>
      <c r="J88" s="3"/>
      <c r="K88" s="3"/>
      <c r="L88" s="3"/>
      <c r="M88" s="3"/>
      <c r="N88" s="3"/>
      <c r="O88" s="3"/>
    </row>
    <row r="89" spans="1:15" s="14" customFormat="1" ht="12.75" customHeight="1">
      <c r="A89" s="4"/>
      <c r="B89" s="4"/>
      <c r="C89" s="18"/>
      <c r="D89" s="19"/>
      <c r="E89" s="4"/>
      <c r="F89" s="21"/>
      <c r="G89" s="20"/>
      <c r="H89" s="4">
        <f>IF(AND(D89&gt;=1900,D89&lt;=1952),"М60",IF(AND(D89&gt;=1953,D89&lt;=1962),"М50",IF(AND(D89&gt;=1963,D89&lt;=1972),"М40",IF(AND(D89&gt;=1973,D89&lt;=1994),"М18",""))))</f>
      </c>
      <c r="I89" s="10"/>
      <c r="J89" s="3"/>
      <c r="K89" s="3"/>
      <c r="L89" s="3"/>
      <c r="M89" s="3"/>
      <c r="N89" s="3"/>
      <c r="O89" s="3"/>
    </row>
    <row r="90" spans="1:15" s="14" customFormat="1" ht="12.75" customHeight="1">
      <c r="A90" s="4"/>
      <c r="B90" s="4"/>
      <c r="C90" s="18"/>
      <c r="D90" s="19"/>
      <c r="E90" s="4"/>
      <c r="F90" s="21"/>
      <c r="G90" s="20"/>
      <c r="H90" s="4">
        <f>IF(AND(D90&gt;=1900,D90&lt;=1952),"М60",IF(AND(D90&gt;=1953,D90&lt;=1962),"М50",IF(AND(D90&gt;=1963,D90&lt;=1972),"М40",IF(AND(D90&gt;=1973,D90&lt;=1994),"М18",""))))</f>
      </c>
      <c r="I90" s="10"/>
      <c r="J90" s="3"/>
      <c r="K90" s="3"/>
      <c r="L90" s="3"/>
      <c r="M90" s="3"/>
      <c r="N90" s="3"/>
      <c r="O90" s="3"/>
    </row>
    <row r="91" spans="1:15" s="14" customFormat="1" ht="12.75" customHeight="1">
      <c r="A91" s="4"/>
      <c r="B91" s="4"/>
      <c r="C91" s="18"/>
      <c r="D91" s="19"/>
      <c r="E91" s="4"/>
      <c r="F91" s="21"/>
      <c r="G91" s="20"/>
      <c r="H91" s="4">
        <f>IF(AND(D91&gt;=1900,D91&lt;=1952),"М60",IF(AND(D91&gt;=1953,D91&lt;=1962),"М50",IF(AND(D91&gt;=1963,D91&lt;=1972),"М40",IF(AND(D91&gt;=1973,D91&lt;=1994),"М18",""))))</f>
      </c>
      <c r="I91" s="10"/>
      <c r="J91" s="3"/>
      <c r="K91" s="3"/>
      <c r="L91" s="3"/>
      <c r="M91" s="3"/>
      <c r="N91" s="3"/>
      <c r="O91" s="3"/>
    </row>
    <row r="92" spans="1:15" s="14" customFormat="1" ht="12.75" customHeight="1">
      <c r="A92" s="4"/>
      <c r="B92" s="4"/>
      <c r="C92" s="18"/>
      <c r="D92" s="19"/>
      <c r="E92" s="4"/>
      <c r="F92" s="21"/>
      <c r="G92" s="20"/>
      <c r="H92" s="4">
        <f>IF(AND(D92&gt;=1900,D92&lt;=1952),"М60",IF(AND(D92&gt;=1953,D92&lt;=1962),"М50",IF(AND(D92&gt;=1963,D92&lt;=1972),"М40",IF(AND(D92&gt;=1973,D92&lt;=1994),"М18",""))))</f>
      </c>
      <c r="I92" s="10"/>
      <c r="J92" s="3"/>
      <c r="K92" s="3"/>
      <c r="L92" s="3"/>
      <c r="M92" s="3"/>
      <c r="N92" s="3"/>
      <c r="O92" s="3"/>
    </row>
    <row r="93" spans="1:15" s="14" customFormat="1" ht="12.75" customHeight="1">
      <c r="A93" s="4"/>
      <c r="B93" s="4"/>
      <c r="C93" s="18"/>
      <c r="D93" s="19"/>
      <c r="E93" s="4"/>
      <c r="F93" s="21"/>
      <c r="G93" s="20"/>
      <c r="H93" s="4">
        <f>IF(AND(D93&gt;=1900,D93&lt;=1952),"М60",IF(AND(D93&gt;=1953,D93&lt;=1962),"М50",IF(AND(D93&gt;=1963,D93&lt;=1972),"М40",IF(AND(D93&gt;=1973,D93&lt;=1994),"М18",""))))</f>
      </c>
      <c r="I93" s="10"/>
      <c r="J93" s="3"/>
      <c r="K93" s="3"/>
      <c r="L93" s="3"/>
      <c r="M93" s="3"/>
      <c r="N93" s="3"/>
      <c r="O93" s="3"/>
    </row>
    <row r="94" spans="1:15" s="14" customFormat="1" ht="12.75" customHeight="1">
      <c r="A94" s="4"/>
      <c r="B94" s="4"/>
      <c r="C94" s="18"/>
      <c r="D94" s="19"/>
      <c r="E94" s="4"/>
      <c r="F94" s="21"/>
      <c r="G94" s="20"/>
      <c r="H94" s="4">
        <f>IF(AND(D94&gt;=1900,D94&lt;=1952),"М60",IF(AND(D94&gt;=1953,D94&lt;=1962),"М50",IF(AND(D94&gt;=1963,D94&lt;=1972),"М40",IF(AND(D94&gt;=1973,D94&lt;=1994),"М18",""))))</f>
      </c>
      <c r="I94" s="10"/>
      <c r="J94" s="3"/>
      <c r="K94" s="3"/>
      <c r="L94" s="3"/>
      <c r="M94" s="3"/>
      <c r="N94" s="3"/>
      <c r="O94" s="3"/>
    </row>
    <row r="95" spans="1:15" s="14" customFormat="1" ht="12.75" customHeight="1">
      <c r="A95" s="4"/>
      <c r="B95" s="4"/>
      <c r="C95" s="18"/>
      <c r="D95" s="19"/>
      <c r="E95" s="4"/>
      <c r="F95" s="21"/>
      <c r="G95" s="20"/>
      <c r="H95" s="4">
        <f>IF(AND(D95&gt;=1900,D95&lt;=1952),"М60",IF(AND(D95&gt;=1953,D95&lt;=1962),"М50",IF(AND(D95&gt;=1963,D95&lt;=1972),"М40",IF(AND(D95&gt;=1973,D95&lt;=1994),"М18",""))))</f>
      </c>
      <c r="I95" s="10"/>
      <c r="J95" s="3"/>
      <c r="K95" s="3"/>
      <c r="L95" s="3"/>
      <c r="M95" s="3"/>
      <c r="N95" s="3"/>
      <c r="O95" s="3"/>
    </row>
    <row r="96" spans="1:15" s="14" customFormat="1" ht="12.75" customHeight="1">
      <c r="A96" s="4"/>
      <c r="B96" s="4"/>
      <c r="C96" s="18"/>
      <c r="D96" s="19"/>
      <c r="E96" s="4"/>
      <c r="F96" s="21"/>
      <c r="G96" s="20"/>
      <c r="H96" s="4">
        <f>IF(AND(D96&gt;=1900,D96&lt;=1952),"М60",IF(AND(D96&gt;=1953,D96&lt;=1962),"М50",IF(AND(D96&gt;=1963,D96&lt;=1972),"М40",IF(AND(D96&gt;=1973,D96&lt;=1994),"М18",""))))</f>
      </c>
      <c r="I96" s="10"/>
      <c r="J96" s="3"/>
      <c r="K96" s="3"/>
      <c r="L96" s="3"/>
      <c r="M96" s="3"/>
      <c r="N96" s="3"/>
      <c r="O96" s="3"/>
    </row>
    <row r="97" spans="1:15" s="14" customFormat="1" ht="12.75" customHeight="1">
      <c r="A97" s="4"/>
      <c r="B97" s="4"/>
      <c r="C97" s="18"/>
      <c r="D97" s="19"/>
      <c r="E97" s="4"/>
      <c r="F97" s="21"/>
      <c r="G97" s="20"/>
      <c r="H97" s="4">
        <f>IF(AND(D97&gt;=1900,D97&lt;=1952),"М60",IF(AND(D97&gt;=1953,D97&lt;=1962),"М50",IF(AND(D97&gt;=1963,D97&lt;=1972),"М40",IF(AND(D97&gt;=1973,D97&lt;=1994),"М18",""))))</f>
      </c>
      <c r="I97" s="10"/>
      <c r="J97" s="3"/>
      <c r="K97" s="3"/>
      <c r="L97" s="3"/>
      <c r="M97" s="3"/>
      <c r="N97" s="3"/>
      <c r="O97" s="3"/>
    </row>
    <row r="98" spans="1:15" s="14" customFormat="1" ht="12.75" customHeight="1">
      <c r="A98" s="4"/>
      <c r="B98" s="4"/>
      <c r="C98" s="18"/>
      <c r="D98" s="19"/>
      <c r="E98" s="4"/>
      <c r="F98" s="21"/>
      <c r="G98" s="20"/>
      <c r="H98" s="4">
        <f>IF(AND(D98&gt;=1900,D98&lt;=1952),"М60",IF(AND(D98&gt;=1953,D98&lt;=1962),"М50",IF(AND(D98&gt;=1963,D98&lt;=1972),"М40",IF(AND(D98&gt;=1973,D98&lt;=1994),"М18",""))))</f>
      </c>
      <c r="I98" s="10"/>
      <c r="J98" s="3"/>
      <c r="K98" s="3"/>
      <c r="L98" s="3"/>
      <c r="M98" s="3"/>
      <c r="N98" s="3"/>
      <c r="O98" s="3"/>
    </row>
    <row r="99" spans="1:15" s="14" customFormat="1" ht="12.75" customHeight="1">
      <c r="A99" s="4"/>
      <c r="B99" s="4"/>
      <c r="C99" s="18"/>
      <c r="D99" s="19"/>
      <c r="E99" s="4"/>
      <c r="F99" s="21"/>
      <c r="G99" s="20"/>
      <c r="H99" s="4">
        <f>IF(AND(D99&gt;=1900,D99&lt;=1952),"М60",IF(AND(D99&gt;=1953,D99&lt;=1962),"М50",IF(AND(D99&gt;=1963,D99&lt;=1972),"М40",IF(AND(D99&gt;=1973,D99&lt;=1994),"М18",""))))</f>
      </c>
      <c r="I99" s="10"/>
      <c r="J99" s="3"/>
      <c r="K99" s="3"/>
      <c r="L99" s="3"/>
      <c r="M99" s="3"/>
      <c r="N99" s="3"/>
      <c r="O99" s="3"/>
    </row>
    <row r="100" spans="1:15" s="14" customFormat="1" ht="12.75" customHeight="1">
      <c r="A100" s="4"/>
      <c r="B100" s="4"/>
      <c r="C100" s="18"/>
      <c r="D100" s="19"/>
      <c r="E100" s="4"/>
      <c r="F100" s="21"/>
      <c r="G100" s="20"/>
      <c r="H100" s="4">
        <f>IF(AND(D100&gt;=1900,D100&lt;=1952),"М60",IF(AND(D100&gt;=1953,D100&lt;=1962),"М50",IF(AND(D100&gt;=1963,D100&lt;=1972),"М40",IF(AND(D100&gt;=1973,D100&lt;=1994),"М18",""))))</f>
      </c>
      <c r="I100" s="10"/>
      <c r="J100" s="3"/>
      <c r="K100" s="3"/>
      <c r="L100" s="3"/>
      <c r="M100" s="3"/>
      <c r="N100" s="3"/>
      <c r="O100" s="3"/>
    </row>
    <row r="101" spans="1:15" s="14" customFormat="1" ht="12.75" customHeight="1">
      <c r="A101" s="4"/>
      <c r="B101" s="4"/>
      <c r="C101" s="18"/>
      <c r="D101" s="19"/>
      <c r="E101" s="4"/>
      <c r="F101" s="21"/>
      <c r="G101" s="20"/>
      <c r="H101" s="4">
        <f>IF(AND(D101&gt;=1900,D101&lt;=1952),"М60",IF(AND(D101&gt;=1953,D101&lt;=1962),"М50",IF(AND(D101&gt;=1963,D101&lt;=1972),"М40",IF(AND(D101&gt;=1973,D101&lt;=1994),"М18",""))))</f>
      </c>
      <c r="I101" s="10"/>
      <c r="J101" s="3"/>
      <c r="K101" s="3"/>
      <c r="L101" s="3"/>
      <c r="M101" s="3"/>
      <c r="N101" s="3"/>
      <c r="O101" s="3"/>
    </row>
    <row r="102" spans="1:15" s="14" customFormat="1" ht="12.75" customHeight="1">
      <c r="A102" s="4"/>
      <c r="B102" s="4"/>
      <c r="C102" s="18"/>
      <c r="D102" s="19"/>
      <c r="E102" s="4"/>
      <c r="F102" s="21"/>
      <c r="G102" s="20"/>
      <c r="H102" s="4">
        <f>IF(AND(D102&gt;=1900,D102&lt;=1952),"М60",IF(AND(D102&gt;=1953,D102&lt;=1962),"М50",IF(AND(D102&gt;=1963,D102&lt;=1972),"М40",IF(AND(D102&gt;=1973,D102&lt;=1994),"М18",""))))</f>
      </c>
      <c r="I102" s="10"/>
      <c r="J102" s="3"/>
      <c r="K102" s="3"/>
      <c r="L102" s="3"/>
      <c r="M102" s="3"/>
      <c r="N102" s="3"/>
      <c r="O102" s="3"/>
    </row>
    <row r="103" spans="1:15" s="14" customFormat="1" ht="12.75" customHeight="1">
      <c r="A103" s="4"/>
      <c r="B103" s="4"/>
      <c r="C103" s="18"/>
      <c r="D103" s="19"/>
      <c r="E103" s="4"/>
      <c r="F103" s="21"/>
      <c r="G103" s="20"/>
      <c r="H103" s="4">
        <f>IF(AND(D103&gt;=1900,D103&lt;=1952),"М60",IF(AND(D103&gt;=1953,D103&lt;=1962),"М50",IF(AND(D103&gt;=1963,D103&lt;=1972),"М40",IF(AND(D103&gt;=1973,D103&lt;=1994),"М18",""))))</f>
      </c>
      <c r="I103" s="10"/>
      <c r="J103" s="3"/>
      <c r="K103" s="3"/>
      <c r="L103" s="3"/>
      <c r="M103" s="3"/>
      <c r="N103" s="3"/>
      <c r="O103" s="3"/>
    </row>
    <row r="104" spans="1:15" s="14" customFormat="1" ht="12.75" customHeight="1">
      <c r="A104" s="4"/>
      <c r="B104" s="4"/>
      <c r="C104" s="18"/>
      <c r="D104" s="19"/>
      <c r="E104" s="4"/>
      <c r="F104" s="21"/>
      <c r="G104" s="20"/>
      <c r="H104" s="4">
        <f>IF(AND(D104&gt;=1900,D104&lt;=1952),"М60",IF(AND(D104&gt;=1953,D104&lt;=1962),"М50",IF(AND(D104&gt;=1963,D104&lt;=1972),"М40",IF(AND(D104&gt;=1973,D104&lt;=1994),"М18",""))))</f>
      </c>
      <c r="I104" s="10"/>
      <c r="J104" s="3"/>
      <c r="K104" s="3"/>
      <c r="L104" s="3"/>
      <c r="M104" s="3"/>
      <c r="N104" s="3"/>
      <c r="O104" s="3"/>
    </row>
    <row r="105" spans="1:15" s="14" customFormat="1" ht="12.75" customHeight="1">
      <c r="A105" s="4"/>
      <c r="B105" s="4"/>
      <c r="C105" s="18"/>
      <c r="D105" s="19"/>
      <c r="E105" s="4"/>
      <c r="F105" s="21"/>
      <c r="G105" s="20"/>
      <c r="H105" s="4">
        <f>IF(AND(D105&gt;=1900,D105&lt;=1952),"М60",IF(AND(D105&gt;=1953,D105&lt;=1962),"М50",IF(AND(D105&gt;=1963,D105&lt;=1972),"М40",IF(AND(D105&gt;=1973,D105&lt;=1994),"М18",""))))</f>
      </c>
      <c r="I105" s="10"/>
      <c r="J105" s="3"/>
      <c r="K105" s="3"/>
      <c r="L105" s="3"/>
      <c r="M105" s="3"/>
      <c r="N105" s="3"/>
      <c r="O105" s="3"/>
    </row>
    <row r="106" spans="1:15" s="14" customFormat="1" ht="12.75" customHeight="1">
      <c r="A106" s="4"/>
      <c r="B106" s="4"/>
      <c r="C106" s="18"/>
      <c r="D106" s="19"/>
      <c r="E106" s="4"/>
      <c r="F106" s="21"/>
      <c r="G106" s="20"/>
      <c r="H106" s="4">
        <f>IF(AND(D106&gt;=1900,D106&lt;=1952),"М60",IF(AND(D106&gt;=1953,D106&lt;=1962),"М50",IF(AND(D106&gt;=1963,D106&lt;=1972),"М40",IF(AND(D106&gt;=1973,D106&lt;=1994),"М18",""))))</f>
      </c>
      <c r="I106" s="10"/>
      <c r="J106" s="3"/>
      <c r="K106" s="3"/>
      <c r="L106" s="3"/>
      <c r="M106" s="3"/>
      <c r="N106" s="3"/>
      <c r="O106" s="3"/>
    </row>
    <row r="107" spans="1:15" s="14" customFormat="1" ht="12.75" customHeight="1">
      <c r="A107" s="4"/>
      <c r="B107" s="4"/>
      <c r="C107" s="18"/>
      <c r="D107" s="19"/>
      <c r="E107" s="4"/>
      <c r="F107" s="21"/>
      <c r="G107" s="20"/>
      <c r="H107" s="4">
        <f>IF(AND(D107&gt;=1900,D107&lt;=1952),"М60",IF(AND(D107&gt;=1953,D107&lt;=1962),"М50",IF(AND(D107&gt;=1963,D107&lt;=1972),"М40",IF(AND(D107&gt;=1973,D107&lt;=1994),"М18",""))))</f>
      </c>
      <c r="I107" s="10"/>
      <c r="J107" s="3"/>
      <c r="K107" s="3"/>
      <c r="L107" s="3"/>
      <c r="M107" s="3"/>
      <c r="N107" s="3"/>
      <c r="O107" s="3"/>
    </row>
    <row r="108" spans="1:15" s="14" customFormat="1" ht="12.75" customHeight="1">
      <c r="A108" s="4"/>
      <c r="B108" s="4"/>
      <c r="C108" s="18"/>
      <c r="D108" s="19"/>
      <c r="E108" s="4"/>
      <c r="F108" s="21"/>
      <c r="G108" s="20"/>
      <c r="H108" s="4">
        <f>IF(AND(D108&gt;=1900,D108&lt;=1952),"М60",IF(AND(D108&gt;=1953,D108&lt;=1962),"М50",IF(AND(D108&gt;=1963,D108&lt;=1972),"М40",IF(AND(D108&gt;=1973,D108&lt;=1994),"М18",""))))</f>
      </c>
      <c r="I108" s="10"/>
      <c r="J108" s="3"/>
      <c r="K108" s="3"/>
      <c r="L108" s="3"/>
      <c r="M108" s="3"/>
      <c r="N108" s="3"/>
      <c r="O108" s="3"/>
    </row>
    <row r="109" spans="1:15" s="14" customFormat="1" ht="12.75" customHeight="1">
      <c r="A109" s="4"/>
      <c r="B109" s="4"/>
      <c r="C109" s="18"/>
      <c r="D109" s="19"/>
      <c r="E109" s="4"/>
      <c r="F109" s="21"/>
      <c r="G109" s="20"/>
      <c r="H109" s="4">
        <f>IF(AND(D109&gt;=1900,D109&lt;=1952),"М60",IF(AND(D109&gt;=1953,D109&lt;=1962),"М50",IF(AND(D109&gt;=1963,D109&lt;=1972),"М40",IF(AND(D109&gt;=1973,D109&lt;=1994),"М18",""))))</f>
      </c>
      <c r="I109" s="10"/>
      <c r="J109" s="3"/>
      <c r="K109" s="3"/>
      <c r="L109" s="3"/>
      <c r="M109" s="3"/>
      <c r="N109" s="3"/>
      <c r="O109" s="3"/>
    </row>
    <row r="110" spans="1:15" s="14" customFormat="1" ht="12.75" customHeight="1">
      <c r="A110" s="4"/>
      <c r="B110" s="4"/>
      <c r="C110" s="18"/>
      <c r="D110" s="19"/>
      <c r="E110" s="4"/>
      <c r="F110" s="21"/>
      <c r="G110" s="20"/>
      <c r="H110" s="4">
        <f>IF(AND(D110&gt;=1900,D110&lt;=1952),"М60",IF(AND(D110&gt;=1953,D110&lt;=1962),"М50",IF(AND(D110&gt;=1963,D110&lt;=1972),"М40",IF(AND(D110&gt;=1973,D110&lt;=1994),"М18",""))))</f>
      </c>
      <c r="I110" s="10"/>
      <c r="J110" s="3"/>
      <c r="K110" s="3"/>
      <c r="L110" s="3"/>
      <c r="M110" s="3"/>
      <c r="N110" s="3"/>
      <c r="O110" s="3"/>
    </row>
    <row r="111" spans="1:15" s="14" customFormat="1" ht="12.75" customHeight="1">
      <c r="A111" s="4"/>
      <c r="B111" s="4"/>
      <c r="C111" s="18"/>
      <c r="D111" s="19"/>
      <c r="E111" s="4"/>
      <c r="F111" s="21"/>
      <c r="G111" s="20"/>
      <c r="H111" s="4">
        <f>IF(AND(D111&gt;=1900,D111&lt;=1952),"М60",IF(AND(D111&gt;=1953,D111&lt;=1962),"М50",IF(AND(D111&gt;=1963,D111&lt;=1972),"М40",IF(AND(D111&gt;=1973,D111&lt;=1994),"М18",""))))</f>
      </c>
      <c r="I111" s="10"/>
      <c r="J111" s="3"/>
      <c r="K111" s="3"/>
      <c r="L111" s="3"/>
      <c r="M111" s="3"/>
      <c r="N111" s="3"/>
      <c r="O111" s="3"/>
    </row>
    <row r="112" spans="1:15" s="14" customFormat="1" ht="12.75" customHeight="1">
      <c r="A112" s="4"/>
      <c r="B112" s="4"/>
      <c r="C112" s="18"/>
      <c r="D112" s="19"/>
      <c r="E112" s="4"/>
      <c r="F112" s="21"/>
      <c r="G112" s="20"/>
      <c r="H112" s="4">
        <f>IF(AND(D112&gt;=1900,D112&lt;=1952),"М60",IF(AND(D112&gt;=1953,D112&lt;=1962),"М50",IF(AND(D112&gt;=1963,D112&lt;=1972),"М40",IF(AND(D112&gt;=1973,D112&lt;=1994),"М18",""))))</f>
      </c>
      <c r="I112" s="10"/>
      <c r="J112" s="3"/>
      <c r="K112" s="3"/>
      <c r="L112" s="3"/>
      <c r="M112" s="3"/>
      <c r="N112" s="3"/>
      <c r="O112" s="3"/>
    </row>
    <row r="113" spans="1:15" s="14" customFormat="1" ht="12.75" customHeight="1">
      <c r="A113" s="4"/>
      <c r="B113" s="4"/>
      <c r="C113" s="18"/>
      <c r="D113" s="19"/>
      <c r="E113" s="4"/>
      <c r="F113" s="21"/>
      <c r="G113" s="20"/>
      <c r="H113" s="4">
        <f>IF(AND(D113&gt;=1900,D113&lt;=1952),"М60",IF(AND(D113&gt;=1953,D113&lt;=1962),"М50",IF(AND(D113&gt;=1963,D113&lt;=1972),"М40",IF(AND(D113&gt;=1973,D113&lt;=1994),"М18",""))))</f>
      </c>
      <c r="I113" s="10"/>
      <c r="J113" s="3"/>
      <c r="K113" s="3"/>
      <c r="L113" s="3"/>
      <c r="M113" s="3"/>
      <c r="N113" s="3"/>
      <c r="O113" s="3"/>
    </row>
    <row r="114" spans="1:15" s="14" customFormat="1" ht="12.75" customHeight="1">
      <c r="A114" s="4"/>
      <c r="B114" s="4"/>
      <c r="C114" s="18"/>
      <c r="D114" s="19"/>
      <c r="E114" s="4"/>
      <c r="F114" s="21"/>
      <c r="G114" s="20"/>
      <c r="H114" s="4">
        <f>IF(AND(D114&gt;=1900,D114&lt;=1952),"М60",IF(AND(D114&gt;=1953,D114&lt;=1962),"М50",IF(AND(D114&gt;=1963,D114&lt;=1972),"М40",IF(AND(D114&gt;=1973,D114&lt;=1994),"М18",""))))</f>
      </c>
      <c r="I114" s="10"/>
      <c r="J114" s="3"/>
      <c r="K114" s="3"/>
      <c r="L114" s="3"/>
      <c r="M114" s="3"/>
      <c r="N114" s="3"/>
      <c r="O114" s="3"/>
    </row>
    <row r="115" spans="1:15" s="14" customFormat="1" ht="12.75" customHeight="1">
      <c r="A115" s="4"/>
      <c r="B115" s="4"/>
      <c r="C115" s="18"/>
      <c r="D115" s="19"/>
      <c r="E115" s="4"/>
      <c r="F115" s="21"/>
      <c r="G115" s="20"/>
      <c r="H115" s="4">
        <f>IF(AND(D115&gt;=1900,D115&lt;=1952),"М60",IF(AND(D115&gt;=1953,D115&lt;=1962),"М50",IF(AND(D115&gt;=1963,D115&lt;=1972),"М40",IF(AND(D115&gt;=1973,D115&lt;=1994),"М18",""))))</f>
      </c>
      <c r="I115" s="10"/>
      <c r="J115" s="3"/>
      <c r="K115" s="3"/>
      <c r="L115" s="3"/>
      <c r="M115" s="3"/>
      <c r="N115" s="3"/>
      <c r="O115" s="3"/>
    </row>
    <row r="116" spans="1:15" s="14" customFormat="1" ht="12.75" customHeight="1">
      <c r="A116" s="4"/>
      <c r="B116" s="4"/>
      <c r="C116" s="18"/>
      <c r="D116" s="19"/>
      <c r="E116" s="4"/>
      <c r="F116" s="21"/>
      <c r="G116" s="20"/>
      <c r="H116" s="4">
        <f>IF(AND(D116&gt;=1900,D116&lt;=1952),"М60",IF(AND(D116&gt;=1953,D116&lt;=1962),"М50",IF(AND(D116&gt;=1963,D116&lt;=1972),"М40",IF(AND(D116&gt;=1973,D116&lt;=1994),"М18",""))))</f>
      </c>
      <c r="I116" s="10"/>
      <c r="J116" s="3"/>
      <c r="K116" s="3"/>
      <c r="L116" s="3"/>
      <c r="M116" s="3"/>
      <c r="N116" s="3"/>
      <c r="O116" s="3"/>
    </row>
    <row r="117" spans="1:15" s="14" customFormat="1" ht="12.75" customHeight="1">
      <c r="A117" s="4"/>
      <c r="B117" s="4"/>
      <c r="C117" s="18"/>
      <c r="D117" s="19"/>
      <c r="E117" s="4"/>
      <c r="F117" s="21"/>
      <c r="G117" s="20"/>
      <c r="H117" s="4">
        <f>IF(AND(D117&gt;=1900,D117&lt;=1952),"М60",IF(AND(D117&gt;=1953,D117&lt;=1962),"М50",IF(AND(D117&gt;=1963,D117&lt;=1972),"М40",IF(AND(D117&gt;=1973,D117&lt;=1994),"М18",""))))</f>
      </c>
      <c r="I117" s="10"/>
      <c r="J117" s="3"/>
      <c r="K117" s="3"/>
      <c r="L117" s="3"/>
      <c r="M117" s="3"/>
      <c r="N117" s="3"/>
      <c r="O117" s="3"/>
    </row>
    <row r="118" spans="1:15" s="14" customFormat="1" ht="12.75" customHeight="1">
      <c r="A118" s="4"/>
      <c r="B118" s="4"/>
      <c r="C118" s="18"/>
      <c r="D118" s="19"/>
      <c r="E118" s="4"/>
      <c r="F118" s="21"/>
      <c r="G118" s="20"/>
      <c r="H118" s="4">
        <f>IF(AND(D118&gt;=1900,D118&lt;=1952),"М60",IF(AND(D118&gt;=1953,D118&lt;=1962),"М50",IF(AND(D118&gt;=1963,D118&lt;=1972),"М40",IF(AND(D118&gt;=1973,D118&lt;=1994),"М18",""))))</f>
      </c>
      <c r="I118" s="10"/>
      <c r="J118" s="3"/>
      <c r="K118" s="3"/>
      <c r="L118" s="3"/>
      <c r="M118" s="3"/>
      <c r="N118" s="3"/>
      <c r="O118" s="3"/>
    </row>
    <row r="119" spans="1:15" s="14" customFormat="1" ht="12.75" customHeight="1">
      <c r="A119" s="4"/>
      <c r="B119" s="4"/>
      <c r="C119" s="18"/>
      <c r="D119" s="19"/>
      <c r="E119" s="4"/>
      <c r="F119" s="21"/>
      <c r="G119" s="20"/>
      <c r="H119" s="4">
        <f>IF(AND(D119&gt;=1900,D119&lt;=1952),"М60",IF(AND(D119&gt;=1953,D119&lt;=1962),"М50",IF(AND(D119&gt;=1963,D119&lt;=1972),"М40",IF(AND(D119&gt;=1973,D119&lt;=1994),"М18",""))))</f>
      </c>
      <c r="I119" s="10"/>
      <c r="J119" s="3"/>
      <c r="K119" s="3"/>
      <c r="L119" s="3"/>
      <c r="M119" s="3"/>
      <c r="N119" s="3"/>
      <c r="O119" s="3"/>
    </row>
    <row r="120" spans="1:15" s="14" customFormat="1" ht="12.75" customHeight="1">
      <c r="A120" s="4"/>
      <c r="B120" s="4"/>
      <c r="C120" s="18"/>
      <c r="D120" s="19"/>
      <c r="E120" s="4"/>
      <c r="F120" s="21"/>
      <c r="G120" s="20"/>
      <c r="H120" s="4">
        <f>IF(AND(D120&gt;=1900,D120&lt;=1952),"М60",IF(AND(D120&gt;=1953,D120&lt;=1962),"М50",IF(AND(D120&gt;=1963,D120&lt;=1972),"М40",IF(AND(D120&gt;=1973,D120&lt;=1994),"М18",""))))</f>
      </c>
      <c r="I120" s="10"/>
      <c r="J120" s="3"/>
      <c r="K120" s="3"/>
      <c r="L120" s="3"/>
      <c r="M120" s="3"/>
      <c r="N120" s="3"/>
      <c r="O120" s="3"/>
    </row>
    <row r="121" spans="1:15" s="14" customFormat="1" ht="12.75" customHeight="1">
      <c r="A121" s="4"/>
      <c r="B121" s="4"/>
      <c r="C121" s="18"/>
      <c r="D121" s="19"/>
      <c r="E121" s="4"/>
      <c r="F121" s="21"/>
      <c r="G121" s="20"/>
      <c r="H121" s="4">
        <f>IF(AND(D121&gt;=1900,D121&lt;=1952),"М60",IF(AND(D121&gt;=1953,D121&lt;=1962),"М50",IF(AND(D121&gt;=1963,D121&lt;=1972),"М40",IF(AND(D121&gt;=1973,D121&lt;=1994),"М18",""))))</f>
      </c>
      <c r="I121" s="10"/>
      <c r="J121" s="3"/>
      <c r="K121" s="3"/>
      <c r="L121" s="3"/>
      <c r="M121" s="3"/>
      <c r="N121" s="3"/>
      <c r="O121" s="3"/>
    </row>
    <row r="122" spans="1:15" s="14" customFormat="1" ht="12.75" customHeight="1">
      <c r="A122" s="4"/>
      <c r="B122" s="4"/>
      <c r="C122" s="18"/>
      <c r="D122" s="19"/>
      <c r="E122" s="4"/>
      <c r="F122" s="21"/>
      <c r="G122" s="20"/>
      <c r="H122" s="4">
        <f>IF(AND(D122&gt;=1900,D122&lt;=1952),"М60",IF(AND(D122&gt;=1953,D122&lt;=1962),"М50",IF(AND(D122&gt;=1963,D122&lt;=1972),"М40",IF(AND(D122&gt;=1973,D122&lt;=1994),"М18",""))))</f>
      </c>
      <c r="I122" s="10"/>
      <c r="J122" s="3"/>
      <c r="K122" s="3"/>
      <c r="L122" s="3"/>
      <c r="M122" s="3"/>
      <c r="N122" s="3"/>
      <c r="O122" s="3"/>
    </row>
    <row r="123" spans="1:15" s="14" customFormat="1" ht="12.75" customHeight="1">
      <c r="A123" s="4"/>
      <c r="B123" s="4"/>
      <c r="C123" s="18"/>
      <c r="D123" s="19"/>
      <c r="E123" s="4"/>
      <c r="F123" s="21"/>
      <c r="G123" s="20"/>
      <c r="H123" s="4">
        <f>IF(AND(D123&gt;=1900,D123&lt;=1952),"М60",IF(AND(D123&gt;=1953,D123&lt;=1962),"М50",IF(AND(D123&gt;=1963,D123&lt;=1972),"М40",IF(AND(D123&gt;=1973,D123&lt;=1994),"М18",""))))</f>
      </c>
      <c r="I123" s="10"/>
      <c r="J123" s="3"/>
      <c r="K123" s="3"/>
      <c r="L123" s="3"/>
      <c r="M123" s="3"/>
      <c r="N123" s="3"/>
      <c r="O123" s="3"/>
    </row>
    <row r="124" spans="1:15" s="14" customFormat="1" ht="12.75" customHeight="1">
      <c r="A124" s="4"/>
      <c r="B124" s="4"/>
      <c r="C124" s="18"/>
      <c r="D124" s="19"/>
      <c r="E124" s="4"/>
      <c r="F124" s="21"/>
      <c r="G124" s="20"/>
      <c r="H124" s="4">
        <f>IF(AND(D124&gt;=1900,D124&lt;=1952),"М60",IF(AND(D124&gt;=1953,D124&lt;=1962),"М50",IF(AND(D124&gt;=1963,D124&lt;=1972),"М40",IF(AND(D124&gt;=1973,D124&lt;=1994),"М18",""))))</f>
      </c>
      <c r="I124" s="10"/>
      <c r="J124" s="3"/>
      <c r="K124" s="3"/>
      <c r="L124" s="3"/>
      <c r="M124" s="3"/>
      <c r="N124" s="3"/>
      <c r="O124" s="3"/>
    </row>
    <row r="125" spans="1:15" s="14" customFormat="1" ht="12.75" customHeight="1">
      <c r="A125" s="4"/>
      <c r="B125" s="4"/>
      <c r="C125" s="18"/>
      <c r="D125" s="19"/>
      <c r="E125" s="4"/>
      <c r="F125" s="21"/>
      <c r="G125" s="20"/>
      <c r="H125" s="4">
        <f>IF(AND(D125&gt;=1900,D125&lt;=1952),"М60",IF(AND(D125&gt;=1953,D125&lt;=1962),"М50",IF(AND(D125&gt;=1963,D125&lt;=1972),"М40",IF(AND(D125&gt;=1973,D125&lt;=1994),"М18",""))))</f>
      </c>
      <c r="I125" s="10"/>
      <c r="J125" s="3"/>
      <c r="K125" s="3"/>
      <c r="L125" s="3"/>
      <c r="M125" s="3"/>
      <c r="N125" s="3"/>
      <c r="O125" s="3"/>
    </row>
    <row r="126" spans="1:15" s="14" customFormat="1" ht="12.75" customHeight="1">
      <c r="A126" s="4"/>
      <c r="B126" s="4"/>
      <c r="C126" s="18"/>
      <c r="D126" s="19"/>
      <c r="E126" s="4"/>
      <c r="F126" s="21"/>
      <c r="G126" s="20"/>
      <c r="H126" s="4">
        <f>IF(AND(D126&gt;=1900,D126&lt;=1952),"М60",IF(AND(D126&gt;=1953,D126&lt;=1962),"М50",IF(AND(D126&gt;=1963,D126&lt;=1972),"М40",IF(AND(D126&gt;=1973,D126&lt;=1994),"М18",""))))</f>
      </c>
      <c r="I126" s="10"/>
      <c r="J126" s="3"/>
      <c r="K126" s="3"/>
      <c r="L126" s="3"/>
      <c r="M126" s="3"/>
      <c r="N126" s="3"/>
      <c r="O126" s="3"/>
    </row>
    <row r="127" spans="1:15" s="14" customFormat="1" ht="12.75" customHeight="1">
      <c r="A127" s="4"/>
      <c r="B127" s="4"/>
      <c r="C127" s="18"/>
      <c r="D127" s="19"/>
      <c r="E127" s="4"/>
      <c r="F127" s="21"/>
      <c r="G127" s="20"/>
      <c r="H127" s="4">
        <f>IF(AND(D127&gt;=1900,D127&lt;=1952),"М60",IF(AND(D127&gt;=1953,D127&lt;=1962),"М50",IF(AND(D127&gt;=1963,D127&lt;=1972),"М40",IF(AND(D127&gt;=1973,D127&lt;=1994),"М18",""))))</f>
      </c>
      <c r="I127" s="10"/>
      <c r="J127" s="3"/>
      <c r="K127" s="3"/>
      <c r="L127" s="3"/>
      <c r="M127" s="3"/>
      <c r="N127" s="3"/>
      <c r="O127" s="3"/>
    </row>
    <row r="128" spans="1:15" s="14" customFormat="1" ht="12.75" customHeight="1">
      <c r="A128" s="4"/>
      <c r="B128" s="4"/>
      <c r="C128" s="18"/>
      <c r="D128" s="19"/>
      <c r="E128" s="4"/>
      <c r="F128" s="21"/>
      <c r="G128" s="20"/>
      <c r="H128" s="4">
        <f>IF(AND(D128&gt;=1900,D128&lt;=1952),"М60",IF(AND(D128&gt;=1953,D128&lt;=1962),"М50",IF(AND(D128&gt;=1963,D128&lt;=1972),"М40",IF(AND(D128&gt;=1973,D128&lt;=1994),"М18",""))))</f>
      </c>
      <c r="I128" s="10"/>
      <c r="J128" s="3"/>
      <c r="K128" s="3"/>
      <c r="L128" s="3"/>
      <c r="M128" s="3"/>
      <c r="N128" s="3"/>
      <c r="O128" s="3"/>
    </row>
    <row r="129" spans="1:15" s="14" customFormat="1" ht="12.75" customHeight="1">
      <c r="A129" s="4"/>
      <c r="B129" s="4"/>
      <c r="C129" s="18"/>
      <c r="D129" s="19"/>
      <c r="E129" s="4"/>
      <c r="F129" s="21"/>
      <c r="G129" s="20"/>
      <c r="H129" s="4">
        <f>IF(AND(D129&gt;=1900,D129&lt;=1952),"М60",IF(AND(D129&gt;=1953,D129&lt;=1962),"М50",IF(AND(D129&gt;=1963,D129&lt;=1972),"М40",IF(AND(D129&gt;=1973,D129&lt;=1994),"М18",""))))</f>
      </c>
      <c r="I129" s="10"/>
      <c r="J129" s="3"/>
      <c r="K129" s="3"/>
      <c r="L129" s="3"/>
      <c r="M129" s="3"/>
      <c r="N129" s="3"/>
      <c r="O129" s="3"/>
    </row>
    <row r="130" spans="1:15" s="14" customFormat="1" ht="12.75" customHeight="1">
      <c r="A130" s="4"/>
      <c r="B130" s="4"/>
      <c r="C130" s="18"/>
      <c r="D130" s="19"/>
      <c r="E130" s="4"/>
      <c r="F130" s="21"/>
      <c r="G130" s="20"/>
      <c r="H130" s="4">
        <f>IF(AND(D130&gt;=1900,D130&lt;=1952),"М60",IF(AND(D130&gt;=1953,D130&lt;=1962),"М50",IF(AND(D130&gt;=1963,D130&lt;=1972),"М40",IF(AND(D130&gt;=1973,D130&lt;=1994),"М18",""))))</f>
      </c>
      <c r="I130" s="10"/>
      <c r="J130" s="3"/>
      <c r="K130" s="3"/>
      <c r="L130" s="3"/>
      <c r="M130" s="3"/>
      <c r="N130" s="3"/>
      <c r="O130" s="3"/>
    </row>
    <row r="131" spans="1:15" s="14" customFormat="1" ht="12.75" customHeight="1">
      <c r="A131" s="4"/>
      <c r="B131" s="4"/>
      <c r="C131" s="18"/>
      <c r="D131" s="19"/>
      <c r="E131" s="4"/>
      <c r="F131" s="21"/>
      <c r="G131" s="20"/>
      <c r="H131" s="4"/>
      <c r="I131" s="10"/>
      <c r="J131" s="3"/>
      <c r="K131" s="3"/>
      <c r="L131" s="3"/>
      <c r="M131" s="3"/>
      <c r="N131" s="3"/>
      <c r="O131" s="3"/>
    </row>
    <row r="132" spans="1:15" s="14" customFormat="1" ht="12.75" customHeight="1">
      <c r="A132" s="4"/>
      <c r="B132" s="4"/>
      <c r="C132" s="18"/>
      <c r="D132" s="19"/>
      <c r="E132" s="4"/>
      <c r="F132" s="21"/>
      <c r="G132" s="20"/>
      <c r="H132" s="4"/>
      <c r="I132" s="10"/>
      <c r="J132" s="3"/>
      <c r="K132" s="3"/>
      <c r="L132" s="3"/>
      <c r="M132" s="3"/>
      <c r="N132" s="3"/>
      <c r="O132" s="3"/>
    </row>
    <row r="133" spans="1:15" s="14" customFormat="1" ht="12.75" customHeight="1">
      <c r="A133" s="4"/>
      <c r="B133" s="4"/>
      <c r="C133" s="18"/>
      <c r="D133" s="19"/>
      <c r="E133" s="4"/>
      <c r="F133" s="21"/>
      <c r="G133" s="20"/>
      <c r="H133" s="4"/>
      <c r="I133" s="10"/>
      <c r="J133" s="3"/>
      <c r="K133" s="3"/>
      <c r="L133" s="3"/>
      <c r="M133" s="3"/>
      <c r="N133" s="3"/>
      <c r="O133" s="3"/>
    </row>
    <row r="134" spans="1:15" s="14" customFormat="1" ht="12.75" customHeight="1">
      <c r="A134" s="4"/>
      <c r="B134" s="4"/>
      <c r="C134" s="18"/>
      <c r="D134" s="19"/>
      <c r="E134" s="4"/>
      <c r="F134" s="21"/>
      <c r="G134" s="20"/>
      <c r="H134" s="4"/>
      <c r="I134" s="10"/>
      <c r="J134" s="3"/>
      <c r="K134" s="3"/>
      <c r="L134" s="3"/>
      <c r="M134" s="3"/>
      <c r="N134" s="3"/>
      <c r="O134" s="3"/>
    </row>
    <row r="135" spans="1:15" s="14" customFormat="1" ht="12.75" customHeight="1">
      <c r="A135" s="4"/>
      <c r="B135" s="4"/>
      <c r="C135" s="18"/>
      <c r="D135" s="19"/>
      <c r="E135" s="4"/>
      <c r="F135" s="21"/>
      <c r="G135" s="20"/>
      <c r="H135" s="4"/>
      <c r="I135" s="10"/>
      <c r="J135" s="3"/>
      <c r="K135" s="3"/>
      <c r="L135" s="3"/>
      <c r="M135" s="3"/>
      <c r="N135" s="3"/>
      <c r="O135" s="3"/>
    </row>
    <row r="136" spans="1:15" s="14" customFormat="1" ht="12.75" customHeight="1">
      <c r="A136" s="4"/>
      <c r="B136" s="4"/>
      <c r="C136" s="18"/>
      <c r="D136" s="19"/>
      <c r="E136" s="4"/>
      <c r="F136" s="21"/>
      <c r="G136" s="20"/>
      <c r="H136" s="4"/>
      <c r="I136" s="10"/>
      <c r="J136" s="3"/>
      <c r="K136" s="3"/>
      <c r="L136" s="3"/>
      <c r="M136" s="3"/>
      <c r="N136" s="3"/>
      <c r="O136" s="3"/>
    </row>
    <row r="137" spans="1:15" s="14" customFormat="1" ht="12.75" customHeight="1">
      <c r="A137" s="4"/>
      <c r="B137" s="4"/>
      <c r="C137" s="18"/>
      <c r="D137" s="19"/>
      <c r="E137" s="4"/>
      <c r="F137" s="21"/>
      <c r="G137" s="20"/>
      <c r="H137" s="4"/>
      <c r="I137" s="10"/>
      <c r="J137" s="3"/>
      <c r="K137" s="3"/>
      <c r="L137" s="3"/>
      <c r="M137" s="3"/>
      <c r="N137" s="3"/>
      <c r="O137" s="3"/>
    </row>
    <row r="138" spans="1:15" s="14" customFormat="1" ht="12.75" customHeight="1">
      <c r="A138" s="4"/>
      <c r="B138" s="4"/>
      <c r="C138" s="18"/>
      <c r="D138" s="19"/>
      <c r="E138" s="4"/>
      <c r="F138" s="21"/>
      <c r="G138" s="20"/>
      <c r="H138" s="4"/>
      <c r="I138" s="10"/>
      <c r="J138" s="3"/>
      <c r="K138" s="3"/>
      <c r="L138" s="3"/>
      <c r="M138" s="3"/>
      <c r="N138" s="3"/>
      <c r="O138" s="3"/>
    </row>
    <row r="139" spans="1:15" s="14" customFormat="1" ht="12.75" customHeight="1">
      <c r="A139" s="4"/>
      <c r="B139" s="4"/>
      <c r="C139" s="18"/>
      <c r="D139" s="19"/>
      <c r="E139" s="4"/>
      <c r="F139" s="21"/>
      <c r="G139" s="20"/>
      <c r="H139" s="4"/>
      <c r="I139" s="10"/>
      <c r="J139" s="3"/>
      <c r="K139" s="3"/>
      <c r="L139" s="3"/>
      <c r="M139" s="3"/>
      <c r="N139" s="3"/>
      <c r="O139" s="3"/>
    </row>
    <row r="140" spans="1:15" s="14" customFormat="1" ht="12.75" customHeight="1">
      <c r="A140" s="4"/>
      <c r="B140" s="4"/>
      <c r="C140" s="18"/>
      <c r="D140" s="19"/>
      <c r="E140" s="4"/>
      <c r="F140" s="21"/>
      <c r="G140" s="20"/>
      <c r="H140" s="4"/>
      <c r="I140" s="10"/>
      <c r="J140" s="3"/>
      <c r="K140" s="3"/>
      <c r="L140" s="3"/>
      <c r="M140" s="3"/>
      <c r="N140" s="3"/>
      <c r="O140" s="3"/>
    </row>
    <row r="141" spans="1:15" s="14" customFormat="1" ht="12.75" customHeight="1">
      <c r="A141" s="4"/>
      <c r="B141" s="4"/>
      <c r="C141" s="18"/>
      <c r="D141" s="19"/>
      <c r="E141" s="4"/>
      <c r="F141" s="21"/>
      <c r="G141" s="20"/>
      <c r="H141" s="4"/>
      <c r="I141" s="10"/>
      <c r="J141" s="3"/>
      <c r="K141" s="3"/>
      <c r="L141" s="3"/>
      <c r="M141" s="3"/>
      <c r="N141" s="3"/>
      <c r="O141" s="3"/>
    </row>
    <row r="142" spans="1:15" s="14" customFormat="1" ht="12.75" customHeight="1">
      <c r="A142" s="4"/>
      <c r="B142" s="4"/>
      <c r="C142" s="18"/>
      <c r="D142" s="19"/>
      <c r="E142" s="4"/>
      <c r="F142" s="21"/>
      <c r="G142" s="20"/>
      <c r="H142" s="4"/>
      <c r="I142" s="10"/>
      <c r="J142" s="3"/>
      <c r="K142" s="3"/>
      <c r="L142" s="3"/>
      <c r="M142" s="3"/>
      <c r="N142" s="3"/>
      <c r="O142" s="3"/>
    </row>
    <row r="143" spans="1:15" s="14" customFormat="1" ht="12.75" customHeight="1">
      <c r="A143" s="4"/>
      <c r="B143" s="4"/>
      <c r="C143" s="18"/>
      <c r="D143" s="19"/>
      <c r="E143" s="4"/>
      <c r="F143" s="21"/>
      <c r="G143" s="20"/>
      <c r="H143" s="4"/>
      <c r="I143" s="10"/>
      <c r="J143" s="3"/>
      <c r="K143" s="3"/>
      <c r="L143" s="3"/>
      <c r="M143" s="3"/>
      <c r="N143" s="3"/>
      <c r="O143" s="3"/>
    </row>
    <row r="144" spans="1:15" s="14" customFormat="1" ht="12.75" customHeight="1">
      <c r="A144" s="4"/>
      <c r="B144" s="4"/>
      <c r="C144" s="18"/>
      <c r="D144" s="19"/>
      <c r="E144" s="4"/>
      <c r="F144" s="21"/>
      <c r="G144" s="20"/>
      <c r="H144" s="4"/>
      <c r="I144" s="10"/>
      <c r="J144" s="3"/>
      <c r="K144" s="3"/>
      <c r="L144" s="3"/>
      <c r="M144" s="3"/>
      <c r="N144" s="3"/>
      <c r="O144" s="3"/>
    </row>
    <row r="145" spans="1:15" s="14" customFormat="1" ht="12.75" customHeight="1">
      <c r="A145" s="4"/>
      <c r="B145" s="4"/>
      <c r="C145" s="18"/>
      <c r="D145" s="19"/>
      <c r="E145" s="4"/>
      <c r="F145" s="21"/>
      <c r="G145" s="20"/>
      <c r="H145" s="4"/>
      <c r="I145" s="10"/>
      <c r="J145" s="3"/>
      <c r="K145" s="3"/>
      <c r="L145" s="3"/>
      <c r="M145" s="3"/>
      <c r="N145" s="3"/>
      <c r="O145" s="3"/>
    </row>
    <row r="146" spans="1:15" s="14" customFormat="1" ht="12.75" customHeight="1">
      <c r="A146" s="4"/>
      <c r="B146" s="4"/>
      <c r="C146" s="18"/>
      <c r="D146" s="19"/>
      <c r="E146" s="4"/>
      <c r="F146" s="21"/>
      <c r="G146" s="20"/>
      <c r="H146" s="4"/>
      <c r="I146" s="10"/>
      <c r="J146" s="3"/>
      <c r="K146" s="3"/>
      <c r="L146" s="3"/>
      <c r="M146" s="3"/>
      <c r="N146" s="3"/>
      <c r="O146" s="3"/>
    </row>
    <row r="147" spans="1:15" s="14" customFormat="1" ht="12.75" customHeight="1">
      <c r="A147" s="4"/>
      <c r="B147" s="4"/>
      <c r="C147" s="18"/>
      <c r="D147" s="19"/>
      <c r="E147" s="4"/>
      <c r="F147" s="21"/>
      <c r="G147" s="20"/>
      <c r="H147" s="4"/>
      <c r="I147" s="10"/>
      <c r="J147" s="3"/>
      <c r="K147" s="3"/>
      <c r="L147" s="3"/>
      <c r="M147" s="3"/>
      <c r="N147" s="3"/>
      <c r="O147" s="3"/>
    </row>
    <row r="148" spans="1:15" s="14" customFormat="1" ht="12.75" customHeight="1">
      <c r="A148" s="4"/>
      <c r="B148" s="4"/>
      <c r="C148" s="18"/>
      <c r="D148" s="19"/>
      <c r="E148" s="4"/>
      <c r="F148" s="21"/>
      <c r="G148" s="20"/>
      <c r="H148" s="4"/>
      <c r="I148" s="10"/>
      <c r="J148" s="3"/>
      <c r="K148" s="3"/>
      <c r="L148" s="3"/>
      <c r="M148" s="3"/>
      <c r="N148" s="3"/>
      <c r="O148" s="3"/>
    </row>
    <row r="149" spans="1:15" s="14" customFormat="1" ht="12.75" customHeight="1">
      <c r="A149" s="4"/>
      <c r="B149" s="4"/>
      <c r="C149" s="18"/>
      <c r="D149" s="19"/>
      <c r="E149" s="4"/>
      <c r="F149" s="21"/>
      <c r="G149" s="20"/>
      <c r="H149" s="4"/>
      <c r="I149" s="10"/>
      <c r="J149" s="3"/>
      <c r="K149" s="3"/>
      <c r="L149" s="3"/>
      <c r="M149" s="3"/>
      <c r="N149" s="3"/>
      <c r="O149" s="3"/>
    </row>
    <row r="150" spans="1:15" s="14" customFormat="1" ht="12.75" customHeight="1">
      <c r="A150" s="4"/>
      <c r="B150" s="4"/>
      <c r="C150" s="18"/>
      <c r="D150" s="19"/>
      <c r="E150" s="4"/>
      <c r="F150" s="21"/>
      <c r="G150" s="20"/>
      <c r="H150" s="4"/>
      <c r="I150" s="10"/>
      <c r="J150" s="3"/>
      <c r="K150" s="3"/>
      <c r="L150" s="3"/>
      <c r="M150" s="3"/>
      <c r="N150" s="3"/>
      <c r="O150" s="3"/>
    </row>
    <row r="151" spans="1:15" s="14" customFormat="1" ht="12.75" customHeight="1">
      <c r="A151" s="4"/>
      <c r="B151" s="4"/>
      <c r="C151" s="18"/>
      <c r="D151" s="19"/>
      <c r="E151" s="4"/>
      <c r="F151" s="21"/>
      <c r="G151" s="20"/>
      <c r="H151" s="4"/>
      <c r="I151" s="10"/>
      <c r="J151" s="3"/>
      <c r="K151" s="3"/>
      <c r="L151" s="3"/>
      <c r="M151" s="3"/>
      <c r="N151" s="3"/>
      <c r="O151" s="3"/>
    </row>
    <row r="152" spans="1:15" s="14" customFormat="1" ht="12.75" customHeight="1">
      <c r="A152" s="4"/>
      <c r="B152" s="4"/>
      <c r="C152" s="18"/>
      <c r="D152" s="19"/>
      <c r="E152" s="4"/>
      <c r="F152" s="21"/>
      <c r="G152" s="20"/>
      <c r="H152" s="4"/>
      <c r="I152" s="10"/>
      <c r="J152" s="3"/>
      <c r="K152" s="3"/>
      <c r="L152" s="3"/>
      <c r="M152" s="3"/>
      <c r="N152" s="3"/>
      <c r="O152" s="3"/>
    </row>
    <row r="153" spans="1:15" s="14" customFormat="1" ht="12.75" customHeight="1">
      <c r="A153" s="4"/>
      <c r="B153" s="4"/>
      <c r="C153" s="18"/>
      <c r="D153" s="19"/>
      <c r="E153" s="4"/>
      <c r="F153" s="21"/>
      <c r="G153" s="20"/>
      <c r="H153" s="4"/>
      <c r="I153" s="10"/>
      <c r="J153" s="3"/>
      <c r="K153" s="3"/>
      <c r="L153" s="3"/>
      <c r="M153" s="3"/>
      <c r="N153" s="3"/>
      <c r="O153" s="3"/>
    </row>
    <row r="154" spans="1:15" s="14" customFormat="1" ht="12.75" customHeight="1">
      <c r="A154" s="4"/>
      <c r="B154" s="4"/>
      <c r="C154" s="18"/>
      <c r="D154" s="19"/>
      <c r="E154" s="4"/>
      <c r="F154" s="21"/>
      <c r="G154" s="20"/>
      <c r="H154" s="4"/>
      <c r="I154" s="10"/>
      <c r="J154" s="3"/>
      <c r="K154" s="3"/>
      <c r="L154" s="3"/>
      <c r="M154" s="3"/>
      <c r="N154" s="3"/>
      <c r="O154" s="3"/>
    </row>
    <row r="155" spans="1:15" s="14" customFormat="1" ht="12.75" customHeight="1">
      <c r="A155" s="4"/>
      <c r="B155" s="4"/>
      <c r="C155" s="18"/>
      <c r="D155" s="19"/>
      <c r="E155" s="4"/>
      <c r="F155" s="21"/>
      <c r="G155" s="20"/>
      <c r="H155" s="4"/>
      <c r="I155" s="10"/>
      <c r="J155" s="3"/>
      <c r="K155" s="3"/>
      <c r="L155" s="3"/>
      <c r="M155" s="3"/>
      <c r="N155" s="3"/>
      <c r="O155" s="3"/>
    </row>
    <row r="156" spans="1:15" s="14" customFormat="1" ht="12.75" customHeight="1">
      <c r="A156" s="4"/>
      <c r="B156" s="4"/>
      <c r="C156" s="18"/>
      <c r="D156" s="19"/>
      <c r="E156" s="4"/>
      <c r="F156" s="21"/>
      <c r="G156" s="20"/>
      <c r="H156" s="4"/>
      <c r="I156" s="10"/>
      <c r="J156" s="3"/>
      <c r="K156" s="3"/>
      <c r="L156" s="3"/>
      <c r="M156" s="3"/>
      <c r="N156" s="3"/>
      <c r="O156" s="3"/>
    </row>
    <row r="157" spans="1:15" s="14" customFormat="1" ht="12.75" customHeight="1">
      <c r="A157" s="4"/>
      <c r="B157" s="4"/>
      <c r="C157" s="18"/>
      <c r="D157" s="19"/>
      <c r="E157" s="4"/>
      <c r="F157" s="21"/>
      <c r="G157" s="20"/>
      <c r="H157" s="4"/>
      <c r="I157" s="10"/>
      <c r="J157" s="3"/>
      <c r="K157" s="3"/>
      <c r="L157" s="3"/>
      <c r="M157" s="3"/>
      <c r="N157" s="3"/>
      <c r="O157" s="3"/>
    </row>
    <row r="158" spans="1:15" s="14" customFormat="1" ht="12.75" customHeight="1">
      <c r="A158" s="4"/>
      <c r="B158" s="4"/>
      <c r="C158" s="18"/>
      <c r="D158" s="19"/>
      <c r="E158" s="4"/>
      <c r="F158" s="21"/>
      <c r="G158" s="20"/>
      <c r="H158" s="4"/>
      <c r="I158" s="10"/>
      <c r="J158" s="3"/>
      <c r="K158" s="3"/>
      <c r="L158" s="3"/>
      <c r="M158" s="3"/>
      <c r="N158" s="3"/>
      <c r="O158" s="3"/>
    </row>
    <row r="159" spans="1:15" s="14" customFormat="1" ht="12.75" customHeight="1">
      <c r="A159" s="4"/>
      <c r="B159" s="4"/>
      <c r="C159" s="18"/>
      <c r="D159" s="19"/>
      <c r="E159" s="4"/>
      <c r="F159" s="21"/>
      <c r="G159" s="20"/>
      <c r="H159" s="4"/>
      <c r="I159" s="10"/>
      <c r="J159" s="3"/>
      <c r="K159" s="3"/>
      <c r="L159" s="3"/>
      <c r="M159" s="3"/>
      <c r="N159" s="3"/>
      <c r="O159" s="3"/>
    </row>
    <row r="160" spans="1:15" s="14" customFormat="1" ht="12.75" customHeight="1">
      <c r="A160" s="4"/>
      <c r="B160" s="4"/>
      <c r="C160" s="18"/>
      <c r="D160" s="19"/>
      <c r="E160" s="4"/>
      <c r="F160" s="21"/>
      <c r="G160" s="20"/>
      <c r="H160" s="4"/>
      <c r="I160" s="10"/>
      <c r="J160" s="3"/>
      <c r="K160" s="3"/>
      <c r="L160" s="3"/>
      <c r="M160" s="3"/>
      <c r="N160" s="3"/>
      <c r="O160" s="3"/>
    </row>
    <row r="161" spans="1:15" s="14" customFormat="1" ht="12.75" customHeight="1">
      <c r="A161" s="4"/>
      <c r="B161" s="4"/>
      <c r="C161" s="18"/>
      <c r="D161" s="19"/>
      <c r="E161" s="4"/>
      <c r="F161" s="21"/>
      <c r="G161" s="20"/>
      <c r="H161" s="4"/>
      <c r="I161" s="10"/>
      <c r="J161" s="3"/>
      <c r="K161" s="3"/>
      <c r="L161" s="3"/>
      <c r="M161" s="3"/>
      <c r="N161" s="3"/>
      <c r="O161" s="3"/>
    </row>
    <row r="162" spans="1:15" s="14" customFormat="1" ht="12.75" customHeight="1">
      <c r="A162" s="4"/>
      <c r="B162" s="4"/>
      <c r="C162" s="18"/>
      <c r="D162" s="19"/>
      <c r="E162" s="4"/>
      <c r="F162" s="21"/>
      <c r="G162" s="20"/>
      <c r="H162" s="4"/>
      <c r="I162" s="10"/>
      <c r="J162" s="3"/>
      <c r="K162" s="3"/>
      <c r="L162" s="3"/>
      <c r="M162" s="3"/>
      <c r="N162" s="3"/>
      <c r="O162" s="3"/>
    </row>
    <row r="163" spans="1:15" s="14" customFormat="1" ht="12.75" customHeight="1">
      <c r="A163" s="4"/>
      <c r="B163" s="4"/>
      <c r="C163" s="18"/>
      <c r="D163" s="19"/>
      <c r="E163" s="4"/>
      <c r="F163" s="21"/>
      <c r="G163" s="20"/>
      <c r="H163" s="4"/>
      <c r="I163" s="10"/>
      <c r="J163" s="3"/>
      <c r="K163" s="3"/>
      <c r="L163" s="3"/>
      <c r="M163" s="3"/>
      <c r="N163" s="3"/>
      <c r="O163" s="3"/>
    </row>
    <row r="164" spans="1:15" s="14" customFormat="1" ht="12.75" customHeight="1">
      <c r="A164" s="4"/>
      <c r="B164" s="4"/>
      <c r="C164" s="18"/>
      <c r="D164" s="19"/>
      <c r="E164" s="4"/>
      <c r="F164" s="21"/>
      <c r="G164" s="20"/>
      <c r="H164" s="4"/>
      <c r="I164" s="10"/>
      <c r="J164" s="3"/>
      <c r="K164" s="3"/>
      <c r="L164" s="3"/>
      <c r="M164" s="3"/>
      <c r="N164" s="3"/>
      <c r="O164" s="3"/>
    </row>
    <row r="165" spans="1:15" s="14" customFormat="1" ht="12.75" customHeight="1">
      <c r="A165" s="4"/>
      <c r="B165" s="4"/>
      <c r="C165" s="18"/>
      <c r="D165" s="19"/>
      <c r="E165" s="4"/>
      <c r="F165" s="21"/>
      <c r="G165" s="20"/>
      <c r="H165" s="4"/>
      <c r="I165" s="10"/>
      <c r="J165" s="3"/>
      <c r="K165" s="3"/>
      <c r="L165" s="3"/>
      <c r="M165" s="3"/>
      <c r="N165" s="3"/>
      <c r="O165" s="3"/>
    </row>
    <row r="166" spans="1:15" s="14" customFormat="1" ht="12.75" customHeight="1">
      <c r="A166" s="4"/>
      <c r="B166" s="4"/>
      <c r="C166" s="18"/>
      <c r="D166" s="19"/>
      <c r="E166" s="4"/>
      <c r="F166" s="21"/>
      <c r="G166" s="20"/>
      <c r="H166" s="4"/>
      <c r="I166" s="10"/>
      <c r="J166" s="3"/>
      <c r="K166" s="3"/>
      <c r="L166" s="3"/>
      <c r="M166" s="3"/>
      <c r="N166" s="3"/>
      <c r="O166" s="3"/>
    </row>
    <row r="167" spans="1:15" s="14" customFormat="1" ht="12.75" customHeight="1">
      <c r="A167" s="4"/>
      <c r="B167" s="4"/>
      <c r="C167" s="18"/>
      <c r="D167" s="19"/>
      <c r="E167" s="4"/>
      <c r="F167" s="21"/>
      <c r="G167" s="20"/>
      <c r="H167" s="4"/>
      <c r="I167" s="10"/>
      <c r="J167" s="3"/>
      <c r="K167" s="3"/>
      <c r="L167" s="3"/>
      <c r="M167" s="3"/>
      <c r="N167" s="3"/>
      <c r="O167" s="3"/>
    </row>
    <row r="168" spans="1:15" s="14" customFormat="1" ht="12.75" customHeight="1">
      <c r="A168" s="4"/>
      <c r="B168" s="4"/>
      <c r="C168" s="18"/>
      <c r="D168" s="19"/>
      <c r="E168" s="4"/>
      <c r="F168" s="21"/>
      <c r="G168" s="20"/>
      <c r="H168" s="4"/>
      <c r="I168" s="10"/>
      <c r="J168" s="3"/>
      <c r="K168" s="3"/>
      <c r="L168" s="3"/>
      <c r="M168" s="3"/>
      <c r="N168" s="3"/>
      <c r="O168" s="3"/>
    </row>
    <row r="169" spans="1:15" s="14" customFormat="1" ht="12.75" customHeight="1">
      <c r="A169" s="4"/>
      <c r="B169" s="4"/>
      <c r="C169" s="18"/>
      <c r="D169" s="19"/>
      <c r="E169" s="4"/>
      <c r="F169" s="21"/>
      <c r="G169" s="20"/>
      <c r="H169" s="4"/>
      <c r="I169" s="10"/>
      <c r="J169" s="3"/>
      <c r="K169" s="3"/>
      <c r="L169" s="3"/>
      <c r="M169" s="3"/>
      <c r="N169" s="3"/>
      <c r="O169" s="3"/>
    </row>
    <row r="170" spans="1:15" s="14" customFormat="1" ht="12.75" customHeight="1">
      <c r="A170" s="4"/>
      <c r="B170" s="4"/>
      <c r="C170" s="18"/>
      <c r="D170" s="19"/>
      <c r="E170" s="4"/>
      <c r="F170" s="21"/>
      <c r="G170" s="20"/>
      <c r="H170" s="4"/>
      <c r="I170" s="10"/>
      <c r="J170" s="3"/>
      <c r="K170" s="3"/>
      <c r="L170" s="3"/>
      <c r="M170" s="3"/>
      <c r="N170" s="3"/>
      <c r="O170" s="3"/>
    </row>
    <row r="171" spans="1:15" s="14" customFormat="1" ht="12.75" customHeight="1">
      <c r="A171" s="4"/>
      <c r="B171" s="4"/>
      <c r="C171" s="18"/>
      <c r="D171" s="19"/>
      <c r="E171" s="4"/>
      <c r="F171" s="21"/>
      <c r="G171" s="20"/>
      <c r="H171" s="4"/>
      <c r="I171" s="10"/>
      <c r="J171" s="3"/>
      <c r="K171" s="3"/>
      <c r="L171" s="3"/>
      <c r="M171" s="3"/>
      <c r="N171" s="3"/>
      <c r="O171" s="3"/>
    </row>
    <row r="172" spans="1:15" s="14" customFormat="1" ht="12.75" customHeight="1">
      <c r="A172" s="4"/>
      <c r="B172" s="4"/>
      <c r="C172" s="18"/>
      <c r="D172" s="19"/>
      <c r="E172" s="4"/>
      <c r="F172" s="21"/>
      <c r="G172" s="20"/>
      <c r="H172" s="4"/>
      <c r="I172" s="10"/>
      <c r="J172" s="3"/>
      <c r="K172" s="3"/>
      <c r="L172" s="3"/>
      <c r="M172" s="3"/>
      <c r="N172" s="3"/>
      <c r="O172" s="3"/>
    </row>
    <row r="173" spans="1:15" s="14" customFormat="1" ht="12.75" customHeight="1">
      <c r="A173" s="4"/>
      <c r="B173" s="4"/>
      <c r="C173" s="18"/>
      <c r="D173" s="19"/>
      <c r="E173" s="4"/>
      <c r="F173" s="21"/>
      <c r="G173" s="20"/>
      <c r="H173" s="4"/>
      <c r="I173" s="10"/>
      <c r="J173" s="3"/>
      <c r="K173" s="3"/>
      <c r="L173" s="3"/>
      <c r="M173" s="3"/>
      <c r="N173" s="3"/>
      <c r="O173" s="3"/>
    </row>
    <row r="174" spans="1:15" s="14" customFormat="1" ht="12.75" customHeight="1">
      <c r="A174" s="4"/>
      <c r="B174" s="4"/>
      <c r="C174" s="18"/>
      <c r="D174" s="19"/>
      <c r="E174" s="4"/>
      <c r="F174" s="21"/>
      <c r="G174" s="20"/>
      <c r="H174" s="4"/>
      <c r="I174" s="10"/>
      <c r="J174" s="3"/>
      <c r="K174" s="3"/>
      <c r="L174" s="3"/>
      <c r="M174" s="3"/>
      <c r="N174" s="3"/>
      <c r="O174" s="3"/>
    </row>
    <row r="175" spans="1:15" s="14" customFormat="1" ht="12.75" customHeight="1">
      <c r="A175" s="4"/>
      <c r="B175" s="4"/>
      <c r="C175" s="18"/>
      <c r="D175" s="19"/>
      <c r="E175" s="4"/>
      <c r="F175" s="21"/>
      <c r="G175" s="20"/>
      <c r="H175" s="4"/>
      <c r="I175" s="10"/>
      <c r="J175" s="3"/>
      <c r="K175" s="3"/>
      <c r="L175" s="3"/>
      <c r="M175" s="3"/>
      <c r="N175" s="3"/>
      <c r="O175" s="3"/>
    </row>
    <row r="176" spans="1:15" s="14" customFormat="1" ht="12.75" customHeight="1">
      <c r="A176" s="4"/>
      <c r="B176" s="4"/>
      <c r="C176" s="18"/>
      <c r="D176" s="19"/>
      <c r="E176" s="4"/>
      <c r="F176" s="21"/>
      <c r="G176" s="20"/>
      <c r="H176" s="4"/>
      <c r="I176" s="10"/>
      <c r="J176" s="3"/>
      <c r="K176" s="3"/>
      <c r="L176" s="3"/>
      <c r="M176" s="3"/>
      <c r="N176" s="3"/>
      <c r="O176" s="3"/>
    </row>
    <row r="177" spans="1:15" s="14" customFormat="1" ht="12.75" customHeight="1">
      <c r="A177" s="4"/>
      <c r="B177" s="4"/>
      <c r="C177" s="18"/>
      <c r="D177" s="19"/>
      <c r="E177" s="4"/>
      <c r="F177" s="21"/>
      <c r="G177" s="20"/>
      <c r="H177" s="4"/>
      <c r="I177" s="10"/>
      <c r="J177" s="3"/>
      <c r="K177" s="3"/>
      <c r="L177" s="3"/>
      <c r="M177" s="3"/>
      <c r="N177" s="3"/>
      <c r="O177" s="3"/>
    </row>
    <row r="178" spans="1:15" s="14" customFormat="1" ht="12.75" customHeight="1">
      <c r="A178" s="4"/>
      <c r="B178" s="4"/>
      <c r="C178" s="18"/>
      <c r="D178" s="19"/>
      <c r="E178" s="4"/>
      <c r="F178" s="21"/>
      <c r="G178" s="20"/>
      <c r="H178" s="4"/>
      <c r="I178" s="10"/>
      <c r="J178" s="3"/>
      <c r="K178" s="3"/>
      <c r="L178" s="3"/>
      <c r="M178" s="3"/>
      <c r="N178" s="3"/>
      <c r="O178" s="3"/>
    </row>
    <row r="179" spans="1:15" s="14" customFormat="1" ht="12.75" customHeight="1">
      <c r="A179" s="4"/>
      <c r="B179" s="4"/>
      <c r="C179" s="18"/>
      <c r="D179" s="19"/>
      <c r="E179" s="4"/>
      <c r="F179" s="21"/>
      <c r="G179" s="20"/>
      <c r="H179" s="4"/>
      <c r="I179" s="10"/>
      <c r="J179" s="3"/>
      <c r="K179" s="3"/>
      <c r="L179" s="3"/>
      <c r="M179" s="3"/>
      <c r="N179" s="3"/>
      <c r="O179" s="3"/>
    </row>
    <row r="180" spans="1:15" s="14" customFormat="1" ht="12.75" customHeight="1">
      <c r="A180" s="4"/>
      <c r="B180" s="2"/>
      <c r="C180" s="11"/>
      <c r="D180" s="9"/>
      <c r="E180" s="8"/>
      <c r="F180" s="12"/>
      <c r="G180" s="13"/>
      <c r="H180" s="4">
        <f>IF(AND(D180&gt;=1900,D180&lt;=1952),"М60",IF(AND(D180&gt;=1953,D180&lt;=1962),"М55",IF(AND(D180&gt;=1963,D180&lt;=1972),"М50",IF(AND(D180&gt;=1973,D180&lt;=1994),"М18",""))))</f>
      </c>
      <c r="I180" s="10"/>
      <c r="J180" s="3"/>
      <c r="K180" s="3"/>
      <c r="L180" s="3"/>
      <c r="M180" s="3"/>
      <c r="N180" s="3"/>
      <c r="O180" s="3"/>
    </row>
    <row r="181" spans="1:15" s="14" customFormat="1" ht="12.75" customHeight="1">
      <c r="A181" s="4"/>
      <c r="B181" s="2"/>
      <c r="C181" s="11"/>
      <c r="D181" s="9"/>
      <c r="E181" s="8"/>
      <c r="F181" s="12"/>
      <c r="G181" s="13"/>
      <c r="H181" s="4">
        <f>IF(AND(D181&gt;=1900,D181&lt;=1952),"М60",IF(AND(D181&gt;=1953,D181&lt;=1962),"М55",IF(AND(D181&gt;=1963,D181&lt;=1972),"М50",IF(AND(D181&gt;=1973,D181&lt;=1994),"М18",""))))</f>
      </c>
      <c r="I181" s="10"/>
      <c r="J181" s="3"/>
      <c r="K181" s="3"/>
      <c r="L181" s="3"/>
      <c r="M181" s="3"/>
      <c r="N181" s="3"/>
      <c r="O181" s="3"/>
    </row>
    <row r="182" spans="1:15" s="14" customFormat="1" ht="12.75" customHeight="1">
      <c r="A182" s="4"/>
      <c r="B182" s="2"/>
      <c r="C182" s="11"/>
      <c r="D182" s="9"/>
      <c r="E182" s="8"/>
      <c r="F182" s="12"/>
      <c r="G182" s="13"/>
      <c r="H182" s="4">
        <f>IF(AND(D182&gt;=1900,D182&lt;=1952),"М60",IF(AND(D182&gt;=1953,D182&lt;=1962),"М55",IF(AND(D182&gt;=1963,D182&lt;=1972),"М50",IF(AND(D182&gt;=1973,D182&lt;=1994),"М18",""))))</f>
      </c>
      <c r="I182" s="10"/>
      <c r="J182" s="3"/>
      <c r="K182" s="3"/>
      <c r="L182" s="3"/>
      <c r="M182" s="3"/>
      <c r="N182" s="3"/>
      <c r="O182" s="3"/>
    </row>
    <row r="183" spans="1:15" s="14" customFormat="1" ht="12.75" customHeight="1">
      <c r="A183" s="4"/>
      <c r="B183" s="2"/>
      <c r="C183" s="11"/>
      <c r="D183" s="9"/>
      <c r="E183" s="8"/>
      <c r="F183" s="12"/>
      <c r="G183" s="13"/>
      <c r="H183" s="4">
        <f>IF(AND(D183&gt;=1900,D183&lt;=1952),"М60",IF(AND(D183&gt;=1953,D183&lt;=1962),"М55",IF(AND(D183&gt;=1963,D183&lt;=1972),"М50",IF(AND(D183&gt;=1973,D183&lt;=1994),"М18",""))))</f>
      </c>
      <c r="I183" s="10"/>
      <c r="J183" s="3"/>
      <c r="K183" s="3"/>
      <c r="L183" s="3"/>
      <c r="M183" s="3"/>
      <c r="N183" s="3"/>
      <c r="O183" s="3"/>
    </row>
    <row r="184" spans="1:15" s="14" customFormat="1" ht="12.75" customHeight="1">
      <c r="A184" s="4"/>
      <c r="B184" s="2"/>
      <c r="C184" s="11"/>
      <c r="D184" s="9"/>
      <c r="E184" s="8"/>
      <c r="F184" s="12"/>
      <c r="G184" s="13"/>
      <c r="H184" s="4">
        <f>IF(AND(D184&gt;=1900,D184&lt;=1952),"М60",IF(AND(D184&gt;=1953,D184&lt;=1962),"М55",IF(AND(D184&gt;=1963,D184&lt;=1972),"М50",IF(AND(D184&gt;=1973,D184&lt;=1994),"М18",""))))</f>
      </c>
      <c r="I184" s="10"/>
      <c r="J184" s="3"/>
      <c r="K184" s="3"/>
      <c r="L184" s="3"/>
      <c r="M184" s="3"/>
      <c r="N184" s="3"/>
      <c r="O184" s="3"/>
    </row>
    <row r="185" spans="1:15" s="14" customFormat="1" ht="12.75" customHeight="1">
      <c r="A185" s="4"/>
      <c r="B185" s="2"/>
      <c r="C185" s="11"/>
      <c r="D185" s="9"/>
      <c r="E185" s="8"/>
      <c r="F185" s="12"/>
      <c r="G185" s="13"/>
      <c r="H185" s="4">
        <f>IF(AND(D185&gt;=1900,D185&lt;=1952),"М60",IF(AND(D185&gt;=1953,D185&lt;=1962),"М55",IF(AND(D185&gt;=1963,D185&lt;=1972),"М50",IF(AND(D185&gt;=1973,D185&lt;=1994),"М18",""))))</f>
      </c>
      <c r="I185" s="10"/>
      <c r="J185" s="3"/>
      <c r="K185" s="3"/>
      <c r="L185" s="3"/>
      <c r="M185" s="3"/>
      <c r="N185" s="3"/>
      <c r="O185" s="3"/>
    </row>
    <row r="186" spans="1:15" s="14" customFormat="1" ht="12.75" customHeight="1">
      <c r="A186" s="4"/>
      <c r="B186" s="2"/>
      <c r="C186" s="11"/>
      <c r="D186" s="9"/>
      <c r="E186" s="8"/>
      <c r="F186" s="12"/>
      <c r="G186" s="13"/>
      <c r="H186" s="4">
        <f>IF(AND(D186&gt;=1900,D186&lt;=1952),"М60",IF(AND(D186&gt;=1953,D186&lt;=1962),"М55",IF(AND(D186&gt;=1963,D186&lt;=1972),"М50",IF(AND(D186&gt;=1973,D186&lt;=1994),"М18",""))))</f>
      </c>
      <c r="I186" s="10"/>
      <c r="J186" s="3"/>
      <c r="K186" s="3"/>
      <c r="L186" s="3"/>
      <c r="M186" s="3"/>
      <c r="N186" s="3"/>
      <c r="O186" s="3"/>
    </row>
    <row r="187" spans="1:15" s="14" customFormat="1" ht="12.75" customHeight="1">
      <c r="A187" s="4"/>
      <c r="B187" s="2"/>
      <c r="C187" s="11"/>
      <c r="D187" s="9"/>
      <c r="E187" s="8"/>
      <c r="F187" s="12"/>
      <c r="G187" s="13"/>
      <c r="H187" s="4">
        <f>IF(AND(D187&gt;=1900,D187&lt;=1952),"М60",IF(AND(D187&gt;=1953,D187&lt;=1962),"М55",IF(AND(D187&gt;=1963,D187&lt;=1972),"М50",IF(AND(D187&gt;=1973,D187&lt;=1994),"М18",""))))</f>
      </c>
      <c r="I187" s="10"/>
      <c r="J187" s="3"/>
      <c r="K187" s="3"/>
      <c r="L187" s="3"/>
      <c r="M187" s="3"/>
      <c r="N187" s="3"/>
      <c r="O187" s="3"/>
    </row>
    <row r="188" spans="1:15" s="14" customFormat="1" ht="12.75" customHeight="1">
      <c r="A188" s="4"/>
      <c r="B188" s="2"/>
      <c r="C188" s="11"/>
      <c r="D188" s="9"/>
      <c r="E188" s="8"/>
      <c r="F188" s="12"/>
      <c r="G188" s="13"/>
      <c r="H188" s="4">
        <f>IF(AND(D188&gt;=1900,D188&lt;=1952),"М60",IF(AND(D188&gt;=1953,D188&lt;=1962),"М55",IF(AND(D188&gt;=1963,D188&lt;=1972),"М50",IF(AND(D188&gt;=1973,D188&lt;=1994),"М18",""))))</f>
      </c>
      <c r="I188" s="10"/>
      <c r="J188" s="3"/>
      <c r="K188" s="3"/>
      <c r="L188" s="3"/>
      <c r="M188" s="3"/>
      <c r="N188" s="3"/>
      <c r="O188" s="3"/>
    </row>
    <row r="189" spans="1:15" s="14" customFormat="1" ht="12.75" customHeight="1">
      <c r="A189" s="4"/>
      <c r="B189" s="2"/>
      <c r="C189" s="11"/>
      <c r="D189" s="9"/>
      <c r="E189" s="8"/>
      <c r="F189" s="12"/>
      <c r="G189" s="13"/>
      <c r="H189" s="4">
        <f>IF(AND(D189&gt;=1900,D189&lt;=1952),"М60",IF(AND(D189&gt;=1953,D189&lt;=1962),"М55",IF(AND(D189&gt;=1963,D189&lt;=1972),"М50",IF(AND(D189&gt;=1973,D189&lt;=1994),"М18",""))))</f>
      </c>
      <c r="I189" s="10"/>
      <c r="J189" s="3"/>
      <c r="K189" s="3"/>
      <c r="L189" s="3"/>
      <c r="M189" s="3"/>
      <c r="N189" s="3"/>
      <c r="O189" s="3"/>
    </row>
  </sheetData>
  <sheetProtection/>
  <autoFilter ref="A7:J130"/>
  <mergeCells count="14">
    <mergeCell ref="F7:F8"/>
    <mergeCell ref="G7:G8"/>
    <mergeCell ref="H7:H8"/>
    <mergeCell ref="I7:I8"/>
    <mergeCell ref="A1:I1"/>
    <mergeCell ref="A2:I2"/>
    <mergeCell ref="A3:I3"/>
    <mergeCell ref="A4:I4"/>
    <mergeCell ref="A5:I5"/>
    <mergeCell ref="A7:A8"/>
    <mergeCell ref="B7:B8"/>
    <mergeCell ref="C7:C8"/>
    <mergeCell ref="D7:D8"/>
    <mergeCell ref="E7:E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 www.spb-la.ru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O201"/>
  <sheetViews>
    <sheetView showGridLines="0" zoomScale="130" zoomScaleNormal="130" zoomScalePageLayoutView="0" workbookViewId="0" topLeftCell="A1">
      <selection activeCell="A5" sqref="A5:I5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11" customWidth="1"/>
    <col min="4" max="4" width="4.25390625" style="9" customWidth="1"/>
    <col min="5" max="5" width="14.625" style="8" customWidth="1"/>
    <col min="6" max="6" width="18.625" style="12" customWidth="1"/>
    <col min="7" max="7" width="6.375" style="13" customWidth="1"/>
    <col min="8" max="8" width="5.625" style="14" customWidth="1"/>
    <col min="9" max="9" width="3.875" style="14" customWidth="1"/>
    <col min="10" max="10" width="9.125" style="3" customWidth="1"/>
    <col min="11" max="16" width="9.125" style="3" hidden="1" customWidth="1"/>
    <col min="17" max="35" width="9.125" style="3" customWidth="1"/>
    <col min="36" max="16384" width="9.125" style="3" customWidth="1"/>
  </cols>
  <sheetData>
    <row r="1" spans="1:9" ht="20.25" customHeight="1">
      <c r="A1" s="30" t="s">
        <v>81</v>
      </c>
      <c r="B1" s="30"/>
      <c r="C1" s="30"/>
      <c r="D1" s="30"/>
      <c r="E1" s="30"/>
      <c r="F1" s="30"/>
      <c r="G1" s="30"/>
      <c r="H1" s="30"/>
      <c r="I1" s="30"/>
    </row>
    <row r="2" spans="1:9" ht="18" customHeight="1">
      <c r="A2" s="31" t="s">
        <v>82</v>
      </c>
      <c r="B2" s="31"/>
      <c r="C2" s="31"/>
      <c r="D2" s="31"/>
      <c r="E2" s="31"/>
      <c r="F2" s="31"/>
      <c r="G2" s="31"/>
      <c r="H2" s="31"/>
      <c r="I2" s="31"/>
    </row>
    <row r="3" spans="1:9" ht="18" customHeight="1">
      <c r="A3" s="31" t="s">
        <v>83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32" t="s">
        <v>216</v>
      </c>
      <c r="B4" s="32"/>
      <c r="C4" s="32"/>
      <c r="D4" s="32"/>
      <c r="E4" s="32"/>
      <c r="F4" s="32"/>
      <c r="G4" s="32"/>
      <c r="H4" s="32"/>
      <c r="I4" s="32"/>
    </row>
    <row r="5" spans="1:9" ht="17.25" customHeight="1">
      <c r="A5" s="29" t="s">
        <v>98</v>
      </c>
      <c r="B5" s="29"/>
      <c r="C5" s="29"/>
      <c r="D5" s="29"/>
      <c r="E5" s="29"/>
      <c r="F5" s="29"/>
      <c r="G5" s="29"/>
      <c r="H5" s="29"/>
      <c r="I5" s="29"/>
    </row>
    <row r="6" spans="1:8" s="6" customFormat="1" ht="13.5" customHeight="1">
      <c r="A6" s="5"/>
      <c r="C6" s="1"/>
      <c r="D6" s="1"/>
      <c r="E6" s="1"/>
      <c r="F6" s="1"/>
      <c r="G6" s="1"/>
      <c r="H6" s="1"/>
    </row>
    <row r="7" spans="1:9" s="7" customFormat="1" ht="7.5" customHeight="1">
      <c r="A7" s="33" t="s">
        <v>0</v>
      </c>
      <c r="B7" s="33" t="s">
        <v>1</v>
      </c>
      <c r="C7" s="33" t="s">
        <v>2</v>
      </c>
      <c r="D7" s="35" t="s">
        <v>3</v>
      </c>
      <c r="E7" s="35" t="s">
        <v>4</v>
      </c>
      <c r="F7" s="35" t="s">
        <v>5</v>
      </c>
      <c r="G7" s="37" t="s">
        <v>6</v>
      </c>
      <c r="H7" s="37" t="s">
        <v>7</v>
      </c>
      <c r="I7" s="37" t="s">
        <v>8</v>
      </c>
    </row>
    <row r="8" spans="1:9" s="7" customFormat="1" ht="7.5" customHeight="1">
      <c r="A8" s="34"/>
      <c r="B8" s="34"/>
      <c r="C8" s="34"/>
      <c r="D8" s="36"/>
      <c r="E8" s="36"/>
      <c r="F8" s="36"/>
      <c r="G8" s="38"/>
      <c r="H8" s="38"/>
      <c r="I8" s="38"/>
    </row>
    <row r="9" spans="1:15" ht="12.75" customHeight="1">
      <c r="A9" s="4">
        <v>1</v>
      </c>
      <c r="B9" s="4">
        <v>270</v>
      </c>
      <c r="C9" s="18" t="s">
        <v>190</v>
      </c>
      <c r="D9" s="19">
        <v>1977</v>
      </c>
      <c r="E9" s="4" t="s">
        <v>9</v>
      </c>
      <c r="F9" s="21" t="s">
        <v>15</v>
      </c>
      <c r="G9" s="41">
        <f>L9-K9</f>
        <v>0.05717592592592595</v>
      </c>
      <c r="H9" s="4" t="str">
        <f>IF(AND(D9&gt;=1900,D9&lt;=1952),"Ж60",IF(AND(D9&gt;=1953,D9&lt;=1962),"Ж50",IF(AND(D9&gt;=1963,D9&lt;=1972),"Ж40",IF(AND(D9&gt;=1973,D9&lt;=1997),"Ж18",""))))</f>
        <v>Ж18</v>
      </c>
      <c r="I9" s="4">
        <v>1</v>
      </c>
      <c r="J9" s="10"/>
      <c r="K9" s="40">
        <v>0.0833333333333333</v>
      </c>
      <c r="L9" s="40">
        <v>0.14050925925925925</v>
      </c>
      <c r="O9" s="3">
        <v>12140</v>
      </c>
    </row>
    <row r="10" spans="1:15" ht="12.75" customHeight="1">
      <c r="A10" s="4">
        <v>2</v>
      </c>
      <c r="B10" s="4">
        <v>269</v>
      </c>
      <c r="C10" s="18" t="s">
        <v>191</v>
      </c>
      <c r="D10" s="19">
        <v>1990</v>
      </c>
      <c r="E10" s="4" t="s">
        <v>9</v>
      </c>
      <c r="F10" s="21" t="s">
        <v>15</v>
      </c>
      <c r="G10" s="41">
        <f>L10-K10</f>
        <v>0.060625000000000026</v>
      </c>
      <c r="H10" s="4" t="str">
        <f>IF(AND(D10&gt;=1900,D10&lt;=1952),"Ж60",IF(AND(D10&gt;=1953,D10&lt;=1962),"Ж50",IF(AND(D10&gt;=1963,D10&lt;=1972),"Ж40",IF(AND(D10&gt;=1973,D10&lt;=1997),"Ж18",""))))</f>
        <v>Ж18</v>
      </c>
      <c r="I10" s="4">
        <v>2</v>
      </c>
      <c r="J10" s="10"/>
      <c r="K10" s="40">
        <v>0.0833333333333333</v>
      </c>
      <c r="L10" s="40">
        <v>0.14395833333333333</v>
      </c>
      <c r="O10" s="3">
        <v>12438</v>
      </c>
    </row>
    <row r="11" spans="1:15" ht="12.75" customHeight="1">
      <c r="A11" s="4">
        <v>3</v>
      </c>
      <c r="B11" s="4">
        <v>258</v>
      </c>
      <c r="C11" s="18" t="s">
        <v>78</v>
      </c>
      <c r="D11" s="19">
        <v>1963</v>
      </c>
      <c r="E11" s="4" t="s">
        <v>9</v>
      </c>
      <c r="F11" s="21" t="s">
        <v>10</v>
      </c>
      <c r="G11" s="41">
        <f>L11-K11</f>
        <v>0.06726851851851855</v>
      </c>
      <c r="H11" s="4" t="str">
        <f>IF(AND(D11&gt;=1900,D11&lt;=1952),"Ж60",IF(AND(D11&gt;=1953,D11&lt;=1962),"Ж50",IF(AND(D11&gt;=1963,D11&lt;=1972),"Ж40",IF(AND(D11&gt;=1973,D11&lt;=1997),"Ж18",""))))</f>
        <v>Ж40</v>
      </c>
      <c r="I11" s="4">
        <v>1</v>
      </c>
      <c r="J11" s="10"/>
      <c r="K11" s="40">
        <v>0.0833333333333333</v>
      </c>
      <c r="L11" s="40">
        <v>0.15060185185185185</v>
      </c>
      <c r="O11" s="3">
        <v>13012</v>
      </c>
    </row>
    <row r="12" spans="1:15" ht="12.75" customHeight="1">
      <c r="A12" s="4">
        <v>4</v>
      </c>
      <c r="B12" s="4">
        <v>278</v>
      </c>
      <c r="C12" s="18" t="s">
        <v>54</v>
      </c>
      <c r="D12" s="19">
        <v>1988</v>
      </c>
      <c r="E12" s="4" t="s">
        <v>13</v>
      </c>
      <c r="F12" s="21"/>
      <c r="G12" s="41">
        <f>L12-K12</f>
        <v>0.06886574074074077</v>
      </c>
      <c r="H12" s="4" t="str">
        <f>IF(AND(D12&gt;=1900,D12&lt;=1952),"Ж60",IF(AND(D12&gt;=1953,D12&lt;=1962),"Ж50",IF(AND(D12&gt;=1963,D12&lt;=1972),"Ж40",IF(AND(D12&gt;=1973,D12&lt;=1997),"Ж18",""))))</f>
        <v>Ж18</v>
      </c>
      <c r="I12" s="4">
        <v>3</v>
      </c>
      <c r="J12" s="10"/>
      <c r="K12" s="40">
        <v>0.0833333333333333</v>
      </c>
      <c r="L12" s="40">
        <v>0.15219907407407407</v>
      </c>
      <c r="O12" s="3">
        <v>13150</v>
      </c>
    </row>
    <row r="13" spans="1:15" ht="12.75" customHeight="1">
      <c r="A13" s="4">
        <v>5</v>
      </c>
      <c r="B13" s="4">
        <v>262</v>
      </c>
      <c r="C13" s="18" t="s">
        <v>199</v>
      </c>
      <c r="D13" s="19">
        <v>1997</v>
      </c>
      <c r="E13" s="4" t="s">
        <v>58</v>
      </c>
      <c r="F13" s="21" t="s">
        <v>60</v>
      </c>
      <c r="G13" s="41">
        <f>L13-K13</f>
        <v>0.07105324074074078</v>
      </c>
      <c r="H13" s="4" t="str">
        <f>IF(AND(D13&gt;=1900,D13&lt;=1952),"Ж60",IF(AND(D13&gt;=1953,D13&lt;=1962),"Ж50",IF(AND(D13&gt;=1963,D13&lt;=1972),"Ж40",IF(AND(D13&gt;=1973,D13&lt;=1997),"Ж18",""))))</f>
        <v>Ж18</v>
      </c>
      <c r="I13" s="4">
        <v>4</v>
      </c>
      <c r="J13" s="10"/>
      <c r="K13" s="40">
        <v>0.0833333333333333</v>
      </c>
      <c r="L13" s="40">
        <v>0.15438657407407408</v>
      </c>
      <c r="O13" s="3">
        <v>13339</v>
      </c>
    </row>
    <row r="14" spans="1:15" ht="12.75" customHeight="1">
      <c r="A14" s="4">
        <v>6</v>
      </c>
      <c r="B14" s="4">
        <v>206</v>
      </c>
      <c r="C14" s="18" t="s">
        <v>36</v>
      </c>
      <c r="D14" s="19">
        <v>1949</v>
      </c>
      <c r="E14" s="4" t="s">
        <v>148</v>
      </c>
      <c r="F14" s="21" t="s">
        <v>10</v>
      </c>
      <c r="G14" s="41">
        <f>L14-K14</f>
        <v>0.07525462962962966</v>
      </c>
      <c r="H14" s="4" t="str">
        <f>IF(AND(D14&gt;=1900,D14&lt;=1952),"Ж60",IF(AND(D14&gt;=1953,D14&lt;=1962),"Ж50",IF(AND(D14&gt;=1963,D14&lt;=1972),"Ж40",IF(AND(D14&gt;=1973,D14&lt;=1997),"Ж18",""))))</f>
        <v>Ж60</v>
      </c>
      <c r="I14" s="4">
        <v>1</v>
      </c>
      <c r="J14" s="10"/>
      <c r="K14" s="40">
        <v>0.0833333333333333</v>
      </c>
      <c r="L14" s="40">
        <v>0.15858796296296296</v>
      </c>
      <c r="O14" s="3">
        <v>13702</v>
      </c>
    </row>
    <row r="15" spans="1:15" ht="12.75" customHeight="1">
      <c r="A15" s="4">
        <v>7</v>
      </c>
      <c r="B15" s="4">
        <v>234</v>
      </c>
      <c r="C15" s="18" t="s">
        <v>178</v>
      </c>
      <c r="D15" s="19">
        <v>1981</v>
      </c>
      <c r="E15" s="4" t="s">
        <v>9</v>
      </c>
      <c r="F15" s="21"/>
      <c r="G15" s="41">
        <f>L15-K15</f>
        <v>0.07673611111111116</v>
      </c>
      <c r="H15" s="4" t="str">
        <f>IF(AND(D15&gt;=1900,D15&lt;=1952),"Ж60",IF(AND(D15&gt;=1953,D15&lt;=1962),"Ж50",IF(AND(D15&gt;=1963,D15&lt;=1972),"Ж40",IF(AND(D15&gt;=1973,D15&lt;=1997),"Ж18",""))))</f>
        <v>Ж18</v>
      </c>
      <c r="I15" s="4">
        <v>5</v>
      </c>
      <c r="J15" s="10"/>
      <c r="K15" s="40">
        <v>0.0833333333333333</v>
      </c>
      <c r="L15" s="40">
        <v>0.16006944444444446</v>
      </c>
      <c r="O15" s="3">
        <v>13830</v>
      </c>
    </row>
    <row r="16" spans="1:15" ht="12.75" customHeight="1">
      <c r="A16" s="4">
        <v>8</v>
      </c>
      <c r="B16" s="4">
        <v>220</v>
      </c>
      <c r="C16" s="18" t="s">
        <v>136</v>
      </c>
      <c r="D16" s="19">
        <v>1960</v>
      </c>
      <c r="E16" s="4" t="s">
        <v>114</v>
      </c>
      <c r="F16" s="21" t="s">
        <v>114</v>
      </c>
      <c r="G16" s="41">
        <f>L16-K16</f>
        <v>0.07745370370370373</v>
      </c>
      <c r="H16" s="4" t="str">
        <f>IF(AND(D16&gt;=1900,D16&lt;=1952),"Ж60",IF(AND(D16&gt;=1953,D16&lt;=1962),"Ж50",IF(AND(D16&gt;=1963,D16&lt;=1972),"Ж40",IF(AND(D16&gt;=1973,D16&lt;=1997),"Ж18",""))))</f>
        <v>Ж50</v>
      </c>
      <c r="I16" s="4">
        <v>1</v>
      </c>
      <c r="J16" s="10"/>
      <c r="K16" s="40">
        <v>0.0833333333333333</v>
      </c>
      <c r="L16" s="42">
        <v>0.16078703703703703</v>
      </c>
      <c r="O16" s="3">
        <v>13892</v>
      </c>
    </row>
    <row r="17" spans="1:15" ht="12.75" customHeight="1">
      <c r="A17" s="4">
        <v>9</v>
      </c>
      <c r="B17" s="4">
        <v>250</v>
      </c>
      <c r="C17" s="18" t="s">
        <v>162</v>
      </c>
      <c r="D17" s="19">
        <v>1963</v>
      </c>
      <c r="E17" s="4" t="s">
        <v>16</v>
      </c>
      <c r="F17" s="21"/>
      <c r="G17" s="41">
        <f>L17-K17</f>
        <v>0.07798611111111113</v>
      </c>
      <c r="H17" s="4" t="str">
        <f>IF(AND(D17&gt;=1900,D17&lt;=1952),"Ж60",IF(AND(D17&gt;=1953,D17&lt;=1962),"Ж50",IF(AND(D17&gt;=1963,D17&lt;=1972),"Ж40",IF(AND(D17&gt;=1973,D17&lt;=1997),"Ж18",""))))</f>
        <v>Ж40</v>
      </c>
      <c r="I17" s="4">
        <v>2</v>
      </c>
      <c r="J17" s="10"/>
      <c r="K17" s="40">
        <v>0.0833333333333333</v>
      </c>
      <c r="L17" s="40">
        <v>0.16131944444444443</v>
      </c>
      <c r="O17" s="3">
        <v>13938</v>
      </c>
    </row>
    <row r="18" spans="1:15" ht="12.75" customHeight="1">
      <c r="A18" s="4">
        <v>10</v>
      </c>
      <c r="B18" s="4">
        <v>212</v>
      </c>
      <c r="C18" s="18" t="s">
        <v>142</v>
      </c>
      <c r="D18" s="19">
        <v>1982</v>
      </c>
      <c r="E18" s="4" t="s">
        <v>49</v>
      </c>
      <c r="F18" s="21" t="s">
        <v>144</v>
      </c>
      <c r="G18" s="41">
        <f>L18-K18</f>
        <v>0.07804398148148149</v>
      </c>
      <c r="H18" s="4" t="str">
        <f>IF(AND(D18&gt;=1900,D18&lt;=1952),"Ж60",IF(AND(D18&gt;=1953,D18&lt;=1962),"Ж50",IF(AND(D18&gt;=1963,D18&lt;=1972),"Ж40",IF(AND(D18&gt;=1973,D18&lt;=1997),"Ж18",""))))</f>
        <v>Ж18</v>
      </c>
      <c r="I18" s="4">
        <v>6</v>
      </c>
      <c r="K18" s="40">
        <v>0.08333333333333333</v>
      </c>
      <c r="L18" s="40">
        <v>0.16137731481481482</v>
      </c>
      <c r="O18" s="3">
        <v>13943</v>
      </c>
    </row>
    <row r="19" spans="1:15" ht="12.75" customHeight="1">
      <c r="A19" s="4">
        <v>11</v>
      </c>
      <c r="B19" s="4">
        <v>273</v>
      </c>
      <c r="C19" s="18" t="s">
        <v>189</v>
      </c>
      <c r="D19" s="19">
        <v>1986</v>
      </c>
      <c r="E19" s="4" t="s">
        <v>9</v>
      </c>
      <c r="F19" s="21"/>
      <c r="G19" s="41">
        <f>L19-K19</f>
        <v>0.07908564814814818</v>
      </c>
      <c r="H19" s="4" t="str">
        <f>IF(AND(D19&gt;=1900,D19&lt;=1952),"Ж60",IF(AND(D19&gt;=1953,D19&lt;=1962),"Ж50",IF(AND(D19&gt;=1963,D19&lt;=1972),"Ж40",IF(AND(D19&gt;=1973,D19&lt;=1997),"Ж18",""))))</f>
        <v>Ж18</v>
      </c>
      <c r="I19" s="4">
        <v>7</v>
      </c>
      <c r="J19" s="10"/>
      <c r="K19" s="40">
        <v>0.0833333333333333</v>
      </c>
      <c r="L19" s="40">
        <v>0.16241898148148148</v>
      </c>
      <c r="O19" s="3">
        <v>14033</v>
      </c>
    </row>
    <row r="20" spans="1:15" ht="12.75" customHeight="1">
      <c r="A20" s="4">
        <v>12</v>
      </c>
      <c r="B20" s="4">
        <v>263</v>
      </c>
      <c r="C20" s="18" t="s">
        <v>198</v>
      </c>
      <c r="D20" s="19">
        <v>1989</v>
      </c>
      <c r="E20" s="4" t="s">
        <v>13</v>
      </c>
      <c r="F20" s="21"/>
      <c r="G20" s="41">
        <f>L20-K20</f>
        <v>0.08004629629629632</v>
      </c>
      <c r="H20" s="4" t="str">
        <f>IF(AND(D20&gt;=1900,D20&lt;=1952),"Ж60",IF(AND(D20&gt;=1953,D20&lt;=1962),"Ж50",IF(AND(D20&gt;=1963,D20&lt;=1972),"Ж40",IF(AND(D20&gt;=1973,D20&lt;=1997),"Ж18",""))))</f>
        <v>Ж18</v>
      </c>
      <c r="I20" s="4">
        <v>8</v>
      </c>
      <c r="J20" s="10"/>
      <c r="K20" s="40">
        <v>0.0833333333333333</v>
      </c>
      <c r="L20" s="40">
        <v>0.16337962962962962</v>
      </c>
      <c r="O20" s="3">
        <v>14116</v>
      </c>
    </row>
    <row r="21" spans="1:15" ht="12.75" customHeight="1">
      <c r="A21" s="4">
        <v>13</v>
      </c>
      <c r="B21" s="4">
        <v>247</v>
      </c>
      <c r="C21" s="18" t="s">
        <v>24</v>
      </c>
      <c r="D21" s="19">
        <v>1958</v>
      </c>
      <c r="E21" s="4" t="s">
        <v>13</v>
      </c>
      <c r="F21" s="21" t="s">
        <v>14</v>
      </c>
      <c r="G21" s="41">
        <f>L21-K21</f>
        <v>0.08026620370370373</v>
      </c>
      <c r="H21" s="4" t="str">
        <f>IF(AND(D21&gt;=1900,D21&lt;=1952),"Ж60",IF(AND(D21&gt;=1953,D21&lt;=1962),"Ж50",IF(AND(D21&gt;=1963,D21&lt;=1972),"Ж40",IF(AND(D21&gt;=1973,D21&lt;=1997),"Ж18",""))))</f>
        <v>Ж50</v>
      </c>
      <c r="I21" s="4">
        <v>2</v>
      </c>
      <c r="J21" s="10"/>
      <c r="K21" s="40">
        <v>0.0833333333333333</v>
      </c>
      <c r="L21" s="40">
        <v>0.16359953703703703</v>
      </c>
      <c r="O21" s="3">
        <v>14135</v>
      </c>
    </row>
    <row r="22" spans="1:15" ht="12.75" customHeight="1">
      <c r="A22" s="4">
        <v>14</v>
      </c>
      <c r="B22" s="4">
        <v>202</v>
      </c>
      <c r="C22" s="18" t="s">
        <v>152</v>
      </c>
      <c r="D22" s="19">
        <v>1962</v>
      </c>
      <c r="E22" s="4" t="s">
        <v>101</v>
      </c>
      <c r="F22" s="21" t="s">
        <v>153</v>
      </c>
      <c r="G22" s="41">
        <f>L22-K22</f>
        <v>0.08321759259259263</v>
      </c>
      <c r="H22" s="4" t="str">
        <f>IF(AND(D22&gt;=1900,D22&lt;=1952),"Ж60",IF(AND(D22&gt;=1953,D22&lt;=1962),"Ж50",IF(AND(D22&gt;=1963,D22&lt;=1972),"Ж40",IF(AND(D22&gt;=1973,D22&lt;=1997),"Ж18",""))))</f>
        <v>Ж50</v>
      </c>
      <c r="I22" s="4">
        <v>3</v>
      </c>
      <c r="J22" s="10"/>
      <c r="K22" s="40">
        <v>0.0833333333333333</v>
      </c>
      <c r="L22" s="40">
        <v>0.16655092592592594</v>
      </c>
      <c r="O22" s="3">
        <v>14390</v>
      </c>
    </row>
    <row r="23" spans="1:15" ht="12.75" customHeight="1">
      <c r="A23" s="4">
        <v>15</v>
      </c>
      <c r="B23" s="4">
        <v>221</v>
      </c>
      <c r="C23" s="18" t="s">
        <v>134</v>
      </c>
      <c r="D23" s="19">
        <v>1971</v>
      </c>
      <c r="E23" s="4" t="s">
        <v>9</v>
      </c>
      <c r="F23" s="21"/>
      <c r="G23" s="41">
        <f>L23-K23</f>
        <v>0.08427083333333336</v>
      </c>
      <c r="H23" s="4" t="str">
        <f>IF(AND(D23&gt;=1900,D23&lt;=1952),"Ж60",IF(AND(D23&gt;=1953,D23&lt;=1962),"Ж50",IF(AND(D23&gt;=1963,D23&lt;=1972),"Ж40",IF(AND(D23&gt;=1973,D23&lt;=1997),"Ж18",""))))</f>
        <v>Ж40</v>
      </c>
      <c r="I23" s="4">
        <v>3</v>
      </c>
      <c r="J23" s="10"/>
      <c r="K23" s="40">
        <v>0.0833333333333333</v>
      </c>
      <c r="L23" s="40">
        <v>0.16760416666666667</v>
      </c>
      <c r="O23" s="3">
        <v>14481</v>
      </c>
    </row>
    <row r="24" spans="1:15" ht="12.75" customHeight="1">
      <c r="A24" s="4">
        <v>16</v>
      </c>
      <c r="B24" s="4">
        <v>210</v>
      </c>
      <c r="C24" s="18" t="s">
        <v>143</v>
      </c>
      <c r="D24" s="19">
        <v>1954</v>
      </c>
      <c r="E24" s="4" t="s">
        <v>49</v>
      </c>
      <c r="F24" s="21" t="s">
        <v>144</v>
      </c>
      <c r="G24" s="41">
        <f>L24-K24</f>
        <v>0.08854166666666667</v>
      </c>
      <c r="H24" s="4" t="str">
        <f>IF(AND(D24&gt;=1900,D24&lt;=1952),"Ж60",IF(AND(D24&gt;=1953,D24&lt;=1962),"Ж50",IF(AND(D24&gt;=1963,D24&lt;=1972),"Ж40",IF(AND(D24&gt;=1973,D24&lt;=1997),"Ж18",""))))</f>
        <v>Ж50</v>
      </c>
      <c r="I24" s="4">
        <v>4</v>
      </c>
      <c r="J24" s="10"/>
      <c r="K24" s="40">
        <v>0.08333333333333333</v>
      </c>
      <c r="L24" s="40">
        <v>0.171875</v>
      </c>
      <c r="O24" s="3">
        <v>14850</v>
      </c>
    </row>
    <row r="25" spans="1:15" ht="12.75" customHeight="1">
      <c r="A25" s="4">
        <v>17</v>
      </c>
      <c r="B25" s="4">
        <v>232</v>
      </c>
      <c r="C25" s="18" t="s">
        <v>179</v>
      </c>
      <c r="D25" s="19">
        <v>1962</v>
      </c>
      <c r="E25" s="4" t="s">
        <v>9</v>
      </c>
      <c r="F25" s="21"/>
      <c r="G25" s="41">
        <f>L25-K25</f>
        <v>0.09313657407407412</v>
      </c>
      <c r="H25" s="4" t="str">
        <f>IF(AND(D25&gt;=1900,D25&lt;=1952),"Ж60",IF(AND(D25&gt;=1953,D25&lt;=1962),"Ж50",IF(AND(D25&gt;=1963,D25&lt;=1972),"Ж40",IF(AND(D25&gt;=1973,D25&lt;=1997),"Ж18",""))))</f>
        <v>Ж50</v>
      </c>
      <c r="I25" s="4">
        <v>5</v>
      </c>
      <c r="J25" s="10"/>
      <c r="K25" s="40">
        <v>0.0833333333333333</v>
      </c>
      <c r="L25" s="40">
        <v>0.17646990740740742</v>
      </c>
      <c r="O25" s="3">
        <v>15247</v>
      </c>
    </row>
    <row r="26" spans="1:15" ht="12.75" customHeight="1">
      <c r="A26" s="4">
        <v>18</v>
      </c>
      <c r="B26" s="4">
        <v>205</v>
      </c>
      <c r="C26" s="18" t="s">
        <v>149</v>
      </c>
      <c r="D26" s="19">
        <v>1991</v>
      </c>
      <c r="E26" s="4" t="s">
        <v>9</v>
      </c>
      <c r="F26" s="21" t="s">
        <v>92</v>
      </c>
      <c r="G26" s="41">
        <f>L26-K26</f>
        <v>0.0938078703703704</v>
      </c>
      <c r="H26" s="4" t="str">
        <f>IF(AND(D26&gt;=1900,D26&lt;=1952),"Ж60",IF(AND(D26&gt;=1953,D26&lt;=1962),"Ж50",IF(AND(D26&gt;=1963,D26&lt;=1972),"Ж40",IF(AND(D26&gt;=1973,D26&lt;=1997),"Ж18",""))))</f>
        <v>Ж18</v>
      </c>
      <c r="I26" s="4">
        <v>9</v>
      </c>
      <c r="J26" s="10"/>
      <c r="K26" s="40">
        <v>0.0833333333333333</v>
      </c>
      <c r="L26" s="40">
        <v>0.1771412037037037</v>
      </c>
      <c r="O26" s="3">
        <v>15305</v>
      </c>
    </row>
    <row r="27" spans="1:15" ht="12.75" customHeight="1">
      <c r="A27" s="4">
        <v>19</v>
      </c>
      <c r="B27" s="4">
        <v>268</v>
      </c>
      <c r="C27" s="18" t="s">
        <v>192</v>
      </c>
      <c r="D27" s="19">
        <v>1994</v>
      </c>
      <c r="E27" s="4" t="s">
        <v>62</v>
      </c>
      <c r="F27" s="21"/>
      <c r="G27" s="41">
        <f>L27-K27</f>
        <v>0.09556712962962964</v>
      </c>
      <c r="H27" s="4" t="str">
        <f>IF(AND(D27&gt;=1900,D27&lt;=1952),"Ж60",IF(AND(D27&gt;=1953,D27&lt;=1962),"Ж50",IF(AND(D27&gt;=1963,D27&lt;=1972),"Ж40",IF(AND(D27&gt;=1973,D27&lt;=1997),"Ж18",""))))</f>
        <v>Ж18</v>
      </c>
      <c r="I27" s="4">
        <v>10</v>
      </c>
      <c r="J27" s="10"/>
      <c r="K27" s="40">
        <v>0.0833333333333333</v>
      </c>
      <c r="L27" s="40">
        <v>0.17890046296296294</v>
      </c>
      <c r="O27" s="3">
        <v>15457</v>
      </c>
    </row>
    <row r="28" spans="2:9" ht="12.75" customHeight="1">
      <c r="B28" s="4"/>
      <c r="C28" s="18"/>
      <c r="D28" s="19"/>
      <c r="E28" s="4"/>
      <c r="F28" s="21"/>
      <c r="G28" s="20"/>
      <c r="H28" s="4">
        <f>IF(AND(D28&gt;=1900,D28&lt;=1952),"Ж60",IF(AND(D28&gt;=1953,D28&lt;=1962),"Ж55",IF(AND(D28&gt;=1963,D28&lt;=1972),"Ж50",IF(AND(D28&gt;=1973,D28&lt;=1994),"Ж18",""))))</f>
      </c>
      <c r="I28" s="4"/>
    </row>
    <row r="29" ht="12.75" customHeight="1">
      <c r="H29" s="4">
        <f>IF(AND(D29&gt;=1900,D29&lt;=1952),"Ж60",IF(AND(D29&gt;=1953,D29&lt;=1962),"Ж55",IF(AND(D29&gt;=1963,D29&lt;=1972),"Ж50",IF(AND(D29&gt;=1973,D29&lt;=1994),"Ж18",""))))</f>
      </c>
    </row>
    <row r="30" ht="12.75" customHeight="1">
      <c r="H30" s="4">
        <f>IF(AND(D30&gt;=1900,D30&lt;=1952),"Ж60",IF(AND(D30&gt;=1953,D30&lt;=1962),"Ж55",IF(AND(D30&gt;=1963,D30&lt;=1972),"Ж50",IF(AND(D30&gt;=1973,D30&lt;=1994),"Ж18",""))))</f>
      </c>
    </row>
    <row r="31" ht="12.75" customHeight="1">
      <c r="H31" s="4">
        <f>IF(AND(D31&gt;=1900,D31&lt;=1952),"Ж60",IF(AND(D31&gt;=1953,D31&lt;=1962),"Ж55",IF(AND(D31&gt;=1963,D31&lt;=1972),"Ж50",IF(AND(D31&gt;=1973,D31&lt;=1994),"Ж18",""))))</f>
      </c>
    </row>
    <row r="32" ht="12.75" customHeight="1">
      <c r="H32" s="4">
        <f>IF(AND(D32&gt;=1900,D32&lt;=1952),"Ж60",IF(AND(D32&gt;=1953,D32&lt;=1962),"Ж55",IF(AND(D32&gt;=1963,D32&lt;=1972),"Ж50",IF(AND(D32&gt;=1973,D32&lt;=1994),"Ж18",""))))</f>
      </c>
    </row>
    <row r="33" ht="12.75" customHeight="1">
      <c r="H33" s="4">
        <f>IF(AND(D33&gt;=1900,D33&lt;=1952),"Ж60",IF(AND(D33&gt;=1953,D33&lt;=1962),"Ж55",IF(AND(D33&gt;=1963,D33&lt;=1972),"Ж50",IF(AND(D33&gt;=1973,D33&lt;=1994),"Ж18",""))))</f>
      </c>
    </row>
    <row r="34" ht="12.75" customHeight="1">
      <c r="H34" s="4">
        <f>IF(AND(D34&gt;=1900,D34&lt;=1952),"Ж60",IF(AND(D34&gt;=1953,D34&lt;=1962),"Ж55",IF(AND(D34&gt;=1963,D34&lt;=1972),"Ж50",IF(AND(D34&gt;=1973,D34&lt;=1994),"Ж18",""))))</f>
      </c>
    </row>
    <row r="35" ht="12.75" customHeight="1">
      <c r="H35" s="4">
        <f>IF(AND(D35&gt;=1900,D35&lt;=1952),"Ж60",IF(AND(D35&gt;=1953,D35&lt;=1962),"Ж55",IF(AND(D35&gt;=1963,D35&lt;=1972),"Ж50",IF(AND(D35&gt;=1973,D35&lt;=1994),"Ж18",""))))</f>
      </c>
    </row>
    <row r="36" ht="12.75" customHeight="1">
      <c r="H36" s="4">
        <f>IF(AND(D36&gt;=1900,D36&lt;=1952),"Ж60",IF(AND(D36&gt;=1953,D36&lt;=1962),"Ж55",IF(AND(D36&gt;=1963,D36&lt;=1972),"Ж50",IF(AND(D36&gt;=1973,D36&lt;=1994),"Ж18",""))))</f>
      </c>
    </row>
    <row r="37" ht="12.75" customHeight="1">
      <c r="H37" s="4">
        <f>IF(AND(D37&gt;=1900,D37&lt;=1952),"Ж60",IF(AND(D37&gt;=1953,D37&lt;=1962),"Ж55",IF(AND(D37&gt;=1963,D37&lt;=1972),"Ж50",IF(AND(D37&gt;=1973,D37&lt;=1994),"Ж18",""))))</f>
      </c>
    </row>
    <row r="38" spans="1:15" s="14" customFormat="1" ht="12.75" customHeight="1">
      <c r="A38" s="4"/>
      <c r="B38" s="2"/>
      <c r="C38" s="11"/>
      <c r="D38" s="9"/>
      <c r="E38" s="8"/>
      <c r="F38" s="12"/>
      <c r="G38" s="13"/>
      <c r="H38" s="4">
        <f>IF(AND(D38&gt;=1900,D38&lt;=1952),"Ж60",IF(AND(D38&gt;=1953,D38&lt;=1962),"Ж55",IF(AND(D38&gt;=1963,D38&lt;=1972),"Ж50",IF(AND(D38&gt;=1973,D38&lt;=1994),"Ж18",""))))</f>
      </c>
      <c r="J38" s="3"/>
      <c r="K38" s="3"/>
      <c r="L38" s="3"/>
      <c r="M38" s="3"/>
      <c r="N38" s="3"/>
      <c r="O38" s="3"/>
    </row>
    <row r="39" spans="1:15" s="14" customFormat="1" ht="12.75" customHeight="1">
      <c r="A39" s="4"/>
      <c r="B39" s="2"/>
      <c r="C39" s="11"/>
      <c r="D39" s="9"/>
      <c r="E39" s="8"/>
      <c r="F39" s="12"/>
      <c r="G39" s="13"/>
      <c r="H39" s="4">
        <f>IF(AND(D39&gt;=1900,D39&lt;=1952),"Ж60",IF(AND(D39&gt;=1953,D39&lt;=1962),"Ж55",IF(AND(D39&gt;=1963,D39&lt;=1972),"Ж50",IF(AND(D39&gt;=1973,D39&lt;=1994),"Ж18",""))))</f>
      </c>
      <c r="J39" s="3"/>
      <c r="K39" s="3"/>
      <c r="L39" s="3"/>
      <c r="M39" s="3"/>
      <c r="N39" s="3"/>
      <c r="O39" s="3"/>
    </row>
    <row r="40" spans="1:15" s="14" customFormat="1" ht="12.75" customHeight="1">
      <c r="A40" s="4"/>
      <c r="B40" s="2"/>
      <c r="C40" s="11"/>
      <c r="D40" s="9"/>
      <c r="E40" s="8"/>
      <c r="F40" s="12"/>
      <c r="G40" s="13"/>
      <c r="H40" s="4">
        <f>IF(AND(D40&gt;=1900,D40&lt;=1952),"Ж60",IF(AND(D40&gt;=1953,D40&lt;=1962),"Ж55",IF(AND(D40&gt;=1963,D40&lt;=1972),"Ж50",IF(AND(D40&gt;=1973,D40&lt;=1994),"Ж18",""))))</f>
      </c>
      <c r="J40" s="3"/>
      <c r="K40" s="3"/>
      <c r="L40" s="3"/>
      <c r="M40" s="3"/>
      <c r="N40" s="3"/>
      <c r="O40" s="3"/>
    </row>
    <row r="41" spans="1:15" s="14" customFormat="1" ht="12.75" customHeight="1">
      <c r="A41" s="4"/>
      <c r="B41" s="2"/>
      <c r="C41" s="11"/>
      <c r="D41" s="9"/>
      <c r="E41" s="8"/>
      <c r="F41" s="12"/>
      <c r="G41" s="13"/>
      <c r="H41" s="4">
        <f>IF(AND(D41&gt;=1900,D41&lt;=1952),"Ж60",IF(AND(D41&gt;=1953,D41&lt;=1962),"Ж55",IF(AND(D41&gt;=1963,D41&lt;=1972),"Ж50",IF(AND(D41&gt;=1973,D41&lt;=1994),"Ж18",""))))</f>
      </c>
      <c r="J41" s="3"/>
      <c r="K41" s="3"/>
      <c r="L41" s="3"/>
      <c r="M41" s="3"/>
      <c r="N41" s="3"/>
      <c r="O41" s="3"/>
    </row>
    <row r="42" spans="1:15" s="14" customFormat="1" ht="12.75" customHeight="1">
      <c r="A42" s="4"/>
      <c r="B42" s="2"/>
      <c r="C42" s="11"/>
      <c r="D42" s="9"/>
      <c r="E42" s="8"/>
      <c r="F42" s="12"/>
      <c r="G42" s="13"/>
      <c r="H42" s="4">
        <f>IF(AND(D42&gt;=1900,D42&lt;=1952),"Ж60",IF(AND(D42&gt;=1953,D42&lt;=1962),"Ж55",IF(AND(D42&gt;=1963,D42&lt;=1972),"Ж50",IF(AND(D42&gt;=1973,D42&lt;=1994),"Ж18",""))))</f>
      </c>
      <c r="J42" s="3"/>
      <c r="K42" s="3"/>
      <c r="L42" s="3"/>
      <c r="M42" s="3"/>
      <c r="N42" s="3"/>
      <c r="O42" s="3"/>
    </row>
    <row r="43" spans="1:15" s="14" customFormat="1" ht="12.75" customHeight="1">
      <c r="A43" s="4"/>
      <c r="B43" s="2"/>
      <c r="C43" s="11"/>
      <c r="D43" s="9"/>
      <c r="E43" s="8"/>
      <c r="F43" s="12"/>
      <c r="G43" s="13"/>
      <c r="H43" s="4">
        <f>IF(AND(D43&gt;=1900,D43&lt;=1952),"Ж60",IF(AND(D43&gt;=1953,D43&lt;=1962),"Ж55",IF(AND(D43&gt;=1963,D43&lt;=1972),"Ж50",IF(AND(D43&gt;=1973,D43&lt;=1994),"Ж18",""))))</f>
      </c>
      <c r="J43" s="3"/>
      <c r="K43" s="3"/>
      <c r="L43" s="3"/>
      <c r="M43" s="3"/>
      <c r="N43" s="3"/>
      <c r="O43" s="3"/>
    </row>
    <row r="44" spans="1:15" s="14" customFormat="1" ht="12.75" customHeight="1">
      <c r="A44" s="4"/>
      <c r="B44" s="2"/>
      <c r="C44" s="11"/>
      <c r="D44" s="9"/>
      <c r="E44" s="8"/>
      <c r="F44" s="12"/>
      <c r="G44" s="13"/>
      <c r="H44" s="4">
        <f>IF(AND(D44&gt;=1900,D44&lt;=1952),"Ж60",IF(AND(D44&gt;=1953,D44&lt;=1962),"Ж55",IF(AND(D44&gt;=1963,D44&lt;=1972),"Ж50",IF(AND(D44&gt;=1973,D44&lt;=1994),"Ж18",""))))</f>
      </c>
      <c r="J44" s="3"/>
      <c r="K44" s="3"/>
      <c r="L44" s="3"/>
      <c r="M44" s="3"/>
      <c r="N44" s="3"/>
      <c r="O44" s="3"/>
    </row>
    <row r="45" spans="1:15" s="14" customFormat="1" ht="12.75" customHeight="1">
      <c r="A45" s="4"/>
      <c r="B45" s="2"/>
      <c r="C45" s="11"/>
      <c r="D45" s="9"/>
      <c r="E45" s="8"/>
      <c r="F45" s="12"/>
      <c r="G45" s="13"/>
      <c r="H45" s="4">
        <f>IF(AND(D45&gt;=1900,D45&lt;=1952),"Ж60",IF(AND(D45&gt;=1953,D45&lt;=1962),"Ж55",IF(AND(D45&gt;=1963,D45&lt;=1972),"Ж50",IF(AND(D45&gt;=1973,D45&lt;=1994),"Ж18",""))))</f>
      </c>
      <c r="J45" s="3"/>
      <c r="K45" s="3"/>
      <c r="L45" s="3"/>
      <c r="M45" s="3"/>
      <c r="N45" s="3"/>
      <c r="O45" s="3"/>
    </row>
    <row r="46" spans="1:15" s="14" customFormat="1" ht="12.75" customHeight="1">
      <c r="A46" s="4"/>
      <c r="B46" s="2"/>
      <c r="C46" s="11"/>
      <c r="D46" s="9"/>
      <c r="E46" s="8"/>
      <c r="F46" s="12"/>
      <c r="G46" s="13"/>
      <c r="H46" s="4">
        <f>IF(AND(D46&gt;=1900,D46&lt;=1952),"Ж60",IF(AND(D46&gt;=1953,D46&lt;=1962),"Ж55",IF(AND(D46&gt;=1963,D46&lt;=1972),"Ж50",IF(AND(D46&gt;=1973,D46&lt;=1994),"Ж18",""))))</f>
      </c>
      <c r="J46" s="3"/>
      <c r="K46" s="3"/>
      <c r="L46" s="3"/>
      <c r="M46" s="3"/>
      <c r="N46" s="3"/>
      <c r="O46" s="3"/>
    </row>
    <row r="47" spans="1:15" s="14" customFormat="1" ht="12.75" customHeight="1">
      <c r="A47" s="4"/>
      <c r="B47" s="2"/>
      <c r="C47" s="11"/>
      <c r="D47" s="9"/>
      <c r="E47" s="8"/>
      <c r="F47" s="12"/>
      <c r="G47" s="13"/>
      <c r="H47" s="4">
        <f>IF(AND(D47&gt;=1900,D47&lt;=1952),"Ж60",IF(AND(D47&gt;=1953,D47&lt;=1962),"Ж55",IF(AND(D47&gt;=1963,D47&lt;=1972),"Ж50",IF(AND(D47&gt;=1973,D47&lt;=1994),"Ж18",""))))</f>
      </c>
      <c r="J47" s="3"/>
      <c r="K47" s="3"/>
      <c r="L47" s="3"/>
      <c r="M47" s="3"/>
      <c r="N47" s="3"/>
      <c r="O47" s="3"/>
    </row>
    <row r="48" spans="1:15" s="14" customFormat="1" ht="12.75" customHeight="1">
      <c r="A48" s="4"/>
      <c r="B48" s="2"/>
      <c r="C48" s="11"/>
      <c r="D48" s="9"/>
      <c r="E48" s="8"/>
      <c r="F48" s="12"/>
      <c r="G48" s="13"/>
      <c r="H48" s="4">
        <f>IF(AND(D48&gt;=1900,D48&lt;=1952),"Ж60",IF(AND(D48&gt;=1953,D48&lt;=1962),"Ж55",IF(AND(D48&gt;=1963,D48&lt;=1972),"Ж50",IF(AND(D48&gt;=1973,D48&lt;=1994),"Ж18",""))))</f>
      </c>
      <c r="J48" s="3"/>
      <c r="K48" s="3"/>
      <c r="L48" s="3"/>
      <c r="M48" s="3"/>
      <c r="N48" s="3"/>
      <c r="O48" s="3"/>
    </row>
    <row r="49" spans="1:15" s="14" customFormat="1" ht="12.75" customHeight="1">
      <c r="A49" s="4"/>
      <c r="B49" s="2"/>
      <c r="C49" s="11"/>
      <c r="D49" s="9"/>
      <c r="E49" s="8"/>
      <c r="F49" s="12"/>
      <c r="G49" s="13"/>
      <c r="H49" s="4">
        <f>IF(AND(D49&gt;=1900,D49&lt;=1952),"Ж60",IF(AND(D49&gt;=1953,D49&lt;=1962),"Ж55",IF(AND(D49&gt;=1963,D49&lt;=1972),"Ж50",IF(AND(D49&gt;=1973,D49&lt;=1994),"Ж18",""))))</f>
      </c>
      <c r="J49" s="3"/>
      <c r="K49" s="3"/>
      <c r="L49" s="3"/>
      <c r="M49" s="3"/>
      <c r="N49" s="3"/>
      <c r="O49" s="3"/>
    </row>
    <row r="50" spans="1:15" s="14" customFormat="1" ht="12.75" customHeight="1">
      <c r="A50" s="4"/>
      <c r="B50" s="2"/>
      <c r="C50" s="11"/>
      <c r="D50" s="9"/>
      <c r="E50" s="8"/>
      <c r="F50" s="12"/>
      <c r="G50" s="13"/>
      <c r="H50" s="4">
        <f>IF(AND(D50&gt;=1900,D50&lt;=1952),"Ж60",IF(AND(D50&gt;=1953,D50&lt;=1962),"Ж55",IF(AND(D50&gt;=1963,D50&lt;=1972),"Ж50",IF(AND(D50&gt;=1973,D50&lt;=1994),"Ж18",""))))</f>
      </c>
      <c r="J50" s="3"/>
      <c r="K50" s="3"/>
      <c r="L50" s="3"/>
      <c r="M50" s="3"/>
      <c r="N50" s="3"/>
      <c r="O50" s="3"/>
    </row>
    <row r="51" spans="1:15" s="14" customFormat="1" ht="12.75" customHeight="1">
      <c r="A51" s="4"/>
      <c r="B51" s="2"/>
      <c r="C51" s="11"/>
      <c r="D51" s="9"/>
      <c r="E51" s="8"/>
      <c r="F51" s="12"/>
      <c r="G51" s="13"/>
      <c r="H51" s="4">
        <f>IF(AND(D51&gt;=1900,D51&lt;=1952),"Ж60",IF(AND(D51&gt;=1953,D51&lt;=1962),"Ж55",IF(AND(D51&gt;=1963,D51&lt;=1972),"Ж50",IF(AND(D51&gt;=1973,D51&lt;=1994),"Ж18",""))))</f>
      </c>
      <c r="J51" s="3"/>
      <c r="K51" s="3"/>
      <c r="L51" s="3"/>
      <c r="M51" s="3"/>
      <c r="N51" s="3"/>
      <c r="O51" s="3"/>
    </row>
    <row r="52" spans="1:15" s="14" customFormat="1" ht="12.75" customHeight="1">
      <c r="A52" s="4"/>
      <c r="B52" s="2"/>
      <c r="C52" s="11"/>
      <c r="D52" s="9"/>
      <c r="E52" s="8"/>
      <c r="F52" s="12"/>
      <c r="G52" s="13"/>
      <c r="H52" s="4">
        <f>IF(AND(D52&gt;=1900,D52&lt;=1952),"Ж60",IF(AND(D52&gt;=1953,D52&lt;=1962),"Ж55",IF(AND(D52&gt;=1963,D52&lt;=1972),"Ж50",IF(AND(D52&gt;=1973,D52&lt;=1994),"Ж18",""))))</f>
      </c>
      <c r="J52" s="3"/>
      <c r="K52" s="3"/>
      <c r="L52" s="3"/>
      <c r="M52" s="3"/>
      <c r="N52" s="3"/>
      <c r="O52" s="3"/>
    </row>
    <row r="53" spans="1:15" s="14" customFormat="1" ht="12.75" customHeight="1">
      <c r="A53" s="4"/>
      <c r="B53" s="2"/>
      <c r="C53" s="11"/>
      <c r="D53" s="9"/>
      <c r="E53" s="8"/>
      <c r="F53" s="12"/>
      <c r="G53" s="13"/>
      <c r="H53" s="4">
        <f>IF(AND(D53&gt;=1900,D53&lt;=1952),"Ж60",IF(AND(D53&gt;=1953,D53&lt;=1962),"Ж55",IF(AND(D53&gt;=1963,D53&lt;=1972),"Ж50",IF(AND(D53&gt;=1973,D53&lt;=1994),"Ж18",""))))</f>
      </c>
      <c r="J53" s="3"/>
      <c r="K53" s="3"/>
      <c r="L53" s="3"/>
      <c r="M53" s="3"/>
      <c r="N53" s="3"/>
      <c r="O53" s="3"/>
    </row>
    <row r="54" spans="1:15" s="14" customFormat="1" ht="12.75" customHeight="1">
      <c r="A54" s="4"/>
      <c r="B54" s="2"/>
      <c r="C54" s="11"/>
      <c r="D54" s="9"/>
      <c r="E54" s="8"/>
      <c r="F54" s="12"/>
      <c r="G54" s="13"/>
      <c r="H54" s="4">
        <f>IF(AND(D54&gt;=1900,D54&lt;=1952),"Ж60",IF(AND(D54&gt;=1953,D54&lt;=1962),"Ж55",IF(AND(D54&gt;=1963,D54&lt;=1972),"Ж50",IF(AND(D54&gt;=1973,D54&lt;=1994),"Ж18",""))))</f>
      </c>
      <c r="J54" s="3"/>
      <c r="K54" s="3"/>
      <c r="L54" s="3"/>
      <c r="M54" s="3"/>
      <c r="N54" s="3"/>
      <c r="O54" s="3"/>
    </row>
    <row r="55" spans="1:15" s="14" customFormat="1" ht="12.75" customHeight="1">
      <c r="A55" s="4"/>
      <c r="B55" s="2"/>
      <c r="C55" s="11"/>
      <c r="D55" s="9"/>
      <c r="E55" s="8"/>
      <c r="F55" s="12"/>
      <c r="G55" s="13"/>
      <c r="H55" s="4">
        <f>IF(AND(D55&gt;=1900,D55&lt;=1952),"Ж60",IF(AND(D55&gt;=1953,D55&lt;=1962),"Ж55",IF(AND(D55&gt;=1963,D55&lt;=1972),"Ж50",IF(AND(D55&gt;=1973,D55&lt;=1994),"Ж18",""))))</f>
      </c>
      <c r="J55" s="3"/>
      <c r="K55" s="3"/>
      <c r="L55" s="3"/>
      <c r="M55" s="3"/>
      <c r="N55" s="3"/>
      <c r="O55" s="3"/>
    </row>
    <row r="56" spans="1:15" s="14" customFormat="1" ht="12.75" customHeight="1">
      <c r="A56" s="4"/>
      <c r="B56" s="2"/>
      <c r="C56" s="11"/>
      <c r="D56" s="9"/>
      <c r="E56" s="8"/>
      <c r="F56" s="12"/>
      <c r="G56" s="13"/>
      <c r="H56" s="4">
        <f>IF(AND(D56&gt;=1900,D56&lt;=1952),"Ж60",IF(AND(D56&gt;=1953,D56&lt;=1962),"Ж55",IF(AND(D56&gt;=1963,D56&lt;=1972),"Ж50",IF(AND(D56&gt;=1973,D56&lt;=1994),"Ж18",""))))</f>
      </c>
      <c r="J56" s="3"/>
      <c r="K56" s="3"/>
      <c r="L56" s="3"/>
      <c r="M56" s="3"/>
      <c r="N56" s="3"/>
      <c r="O56" s="3"/>
    </row>
    <row r="57" spans="1:15" s="14" customFormat="1" ht="12.75" customHeight="1">
      <c r="A57" s="4"/>
      <c r="B57" s="2"/>
      <c r="C57" s="11"/>
      <c r="D57" s="9"/>
      <c r="E57" s="8"/>
      <c r="F57" s="12"/>
      <c r="G57" s="13"/>
      <c r="H57" s="4">
        <f>IF(AND(D57&gt;=1900,D57&lt;=1952),"Ж60",IF(AND(D57&gt;=1953,D57&lt;=1962),"Ж55",IF(AND(D57&gt;=1963,D57&lt;=1972),"Ж50",IF(AND(D57&gt;=1973,D57&lt;=1994),"Ж18",""))))</f>
      </c>
      <c r="J57" s="3"/>
      <c r="K57" s="3"/>
      <c r="L57" s="3"/>
      <c r="M57" s="3"/>
      <c r="N57" s="3"/>
      <c r="O57" s="3"/>
    </row>
    <row r="58" spans="1:15" s="14" customFormat="1" ht="12.75" customHeight="1">
      <c r="A58" s="4"/>
      <c r="B58" s="2"/>
      <c r="C58" s="11"/>
      <c r="D58" s="9"/>
      <c r="E58" s="8"/>
      <c r="F58" s="12"/>
      <c r="G58" s="13"/>
      <c r="H58" s="4">
        <f>IF(AND(D58&gt;=1900,D58&lt;=1952),"Ж60",IF(AND(D58&gt;=1953,D58&lt;=1962),"Ж55",IF(AND(D58&gt;=1963,D58&lt;=1972),"Ж50",IF(AND(D58&gt;=1973,D58&lt;=1994),"Ж18",""))))</f>
      </c>
      <c r="J58" s="3"/>
      <c r="K58" s="3"/>
      <c r="L58" s="3"/>
      <c r="M58" s="3"/>
      <c r="N58" s="3"/>
      <c r="O58" s="3"/>
    </row>
    <row r="59" spans="1:15" s="14" customFormat="1" ht="12.75" customHeight="1">
      <c r="A59" s="4"/>
      <c r="B59" s="2"/>
      <c r="C59" s="11"/>
      <c r="D59" s="9"/>
      <c r="E59" s="8"/>
      <c r="F59" s="12"/>
      <c r="G59" s="13"/>
      <c r="H59" s="4">
        <f>IF(AND(D59&gt;=1900,D59&lt;=1952),"Ж60",IF(AND(D59&gt;=1953,D59&lt;=1962),"Ж55",IF(AND(D59&gt;=1963,D59&lt;=1972),"Ж50",IF(AND(D59&gt;=1973,D59&lt;=1994),"Ж18",""))))</f>
      </c>
      <c r="J59" s="3"/>
      <c r="K59" s="3"/>
      <c r="L59" s="3"/>
      <c r="M59" s="3"/>
      <c r="N59" s="3"/>
      <c r="O59" s="3"/>
    </row>
    <row r="60" spans="1:15" s="14" customFormat="1" ht="12.75" customHeight="1">
      <c r="A60" s="4"/>
      <c r="B60" s="2"/>
      <c r="C60" s="11"/>
      <c r="D60" s="9"/>
      <c r="E60" s="8"/>
      <c r="F60" s="12"/>
      <c r="G60" s="13"/>
      <c r="H60" s="4">
        <f>IF(AND(D60&gt;=1900,D60&lt;=1952),"Ж60",IF(AND(D60&gt;=1953,D60&lt;=1962),"Ж55",IF(AND(D60&gt;=1963,D60&lt;=1972),"Ж50",IF(AND(D60&gt;=1973,D60&lt;=1994),"Ж18",""))))</f>
      </c>
      <c r="J60" s="3"/>
      <c r="K60" s="3"/>
      <c r="L60" s="3"/>
      <c r="M60" s="3"/>
      <c r="N60" s="3"/>
      <c r="O60" s="3"/>
    </row>
    <row r="61" spans="1:15" s="14" customFormat="1" ht="12.75" customHeight="1">
      <c r="A61" s="4"/>
      <c r="B61" s="2"/>
      <c r="C61" s="11"/>
      <c r="D61" s="9"/>
      <c r="E61" s="8"/>
      <c r="F61" s="12"/>
      <c r="G61" s="13"/>
      <c r="H61" s="4">
        <f>IF(AND(D61&gt;=1900,D61&lt;=1952),"Ж60",IF(AND(D61&gt;=1953,D61&lt;=1962),"Ж55",IF(AND(D61&gt;=1963,D61&lt;=1972),"Ж50",IF(AND(D61&gt;=1973,D61&lt;=1994),"Ж18",""))))</f>
      </c>
      <c r="J61" s="3"/>
      <c r="K61" s="3"/>
      <c r="L61" s="3"/>
      <c r="M61" s="3"/>
      <c r="N61" s="3"/>
      <c r="O61" s="3"/>
    </row>
    <row r="62" spans="1:15" s="14" customFormat="1" ht="12.75" customHeight="1">
      <c r="A62" s="4"/>
      <c r="B62" s="2"/>
      <c r="C62" s="11"/>
      <c r="D62" s="9"/>
      <c r="E62" s="8"/>
      <c r="F62" s="12"/>
      <c r="G62" s="13"/>
      <c r="H62" s="4">
        <f>IF(AND(D62&gt;=1900,D62&lt;=1952),"Ж60",IF(AND(D62&gt;=1953,D62&lt;=1962),"Ж55",IF(AND(D62&gt;=1963,D62&lt;=1972),"Ж50",IF(AND(D62&gt;=1973,D62&lt;=1994),"Ж18",""))))</f>
      </c>
      <c r="J62" s="3"/>
      <c r="K62" s="3"/>
      <c r="L62" s="3"/>
      <c r="M62" s="3"/>
      <c r="N62" s="3"/>
      <c r="O62" s="3"/>
    </row>
    <row r="63" spans="1:15" s="14" customFormat="1" ht="12.75" customHeight="1">
      <c r="A63" s="4"/>
      <c r="B63" s="2"/>
      <c r="C63" s="11"/>
      <c r="D63" s="9"/>
      <c r="E63" s="8"/>
      <c r="F63" s="12"/>
      <c r="G63" s="13"/>
      <c r="H63" s="4">
        <f>IF(AND(D63&gt;=1900,D63&lt;=1952),"Ж60",IF(AND(D63&gt;=1953,D63&lt;=1962),"Ж55",IF(AND(D63&gt;=1963,D63&lt;=1972),"Ж50",IF(AND(D63&gt;=1973,D63&lt;=1994),"Ж18",""))))</f>
      </c>
      <c r="J63" s="3"/>
      <c r="K63" s="3"/>
      <c r="L63" s="3"/>
      <c r="M63" s="3"/>
      <c r="N63" s="3"/>
      <c r="O63" s="3"/>
    </row>
    <row r="64" spans="1:15" s="14" customFormat="1" ht="12.75" customHeight="1">
      <c r="A64" s="4"/>
      <c r="B64" s="2"/>
      <c r="C64" s="11"/>
      <c r="D64" s="9"/>
      <c r="E64" s="8"/>
      <c r="F64" s="12"/>
      <c r="G64" s="13"/>
      <c r="H64" s="4">
        <f>IF(AND(D64&gt;=1900,D64&lt;=1952),"Ж60",IF(AND(D64&gt;=1953,D64&lt;=1962),"Ж55",IF(AND(D64&gt;=1963,D64&lt;=1972),"Ж50",IF(AND(D64&gt;=1973,D64&lt;=1994),"Ж18",""))))</f>
      </c>
      <c r="J64" s="3"/>
      <c r="K64" s="3"/>
      <c r="L64" s="3"/>
      <c r="M64" s="3"/>
      <c r="N64" s="3"/>
      <c r="O64" s="3"/>
    </row>
    <row r="65" spans="1:15" s="14" customFormat="1" ht="12.75" customHeight="1">
      <c r="A65" s="4"/>
      <c r="B65" s="2"/>
      <c r="C65" s="11"/>
      <c r="D65" s="9"/>
      <c r="E65" s="8"/>
      <c r="F65" s="12"/>
      <c r="G65" s="13"/>
      <c r="H65" s="4">
        <f>IF(AND(D65&gt;=1900,D65&lt;=1952),"Ж60",IF(AND(D65&gt;=1953,D65&lt;=1962),"Ж55",IF(AND(D65&gt;=1963,D65&lt;=1972),"Ж50",IF(AND(D65&gt;=1973,D65&lt;=1994),"Ж18",""))))</f>
      </c>
      <c r="J65" s="3"/>
      <c r="K65" s="3"/>
      <c r="L65" s="3"/>
      <c r="M65" s="3"/>
      <c r="N65" s="3"/>
      <c r="O65" s="3"/>
    </row>
    <row r="66" spans="1:15" s="14" customFormat="1" ht="12.75" customHeight="1">
      <c r="A66" s="4"/>
      <c r="B66" s="2"/>
      <c r="C66" s="11"/>
      <c r="D66" s="9"/>
      <c r="E66" s="8"/>
      <c r="F66" s="12"/>
      <c r="G66" s="13"/>
      <c r="H66" s="4">
        <f>IF(AND(D66&gt;=1900,D66&lt;=1952),"Ж60",IF(AND(D66&gt;=1953,D66&lt;=1962),"Ж55",IF(AND(D66&gt;=1963,D66&lt;=1972),"Ж50",IF(AND(D66&gt;=1973,D66&lt;=1994),"Ж18",""))))</f>
      </c>
      <c r="J66" s="3"/>
      <c r="K66" s="3"/>
      <c r="L66" s="3"/>
      <c r="M66" s="3"/>
      <c r="N66" s="3"/>
      <c r="O66" s="3"/>
    </row>
    <row r="67" spans="1:15" s="14" customFormat="1" ht="12.75" customHeight="1">
      <c r="A67" s="4"/>
      <c r="B67" s="2"/>
      <c r="C67" s="11"/>
      <c r="D67" s="9"/>
      <c r="E67" s="8"/>
      <c r="F67" s="12"/>
      <c r="G67" s="13"/>
      <c r="H67" s="4">
        <f>IF(AND(D67&gt;=1900,D67&lt;=1952),"Ж60",IF(AND(D67&gt;=1953,D67&lt;=1962),"Ж55",IF(AND(D67&gt;=1963,D67&lt;=1972),"Ж50",IF(AND(D67&gt;=1973,D67&lt;=1994),"Ж18",""))))</f>
      </c>
      <c r="J67" s="3"/>
      <c r="K67" s="3"/>
      <c r="L67" s="3"/>
      <c r="M67" s="3"/>
      <c r="N67" s="3"/>
      <c r="O67" s="3"/>
    </row>
    <row r="68" spans="1:15" s="14" customFormat="1" ht="12.75" customHeight="1">
      <c r="A68" s="4"/>
      <c r="B68" s="2"/>
      <c r="C68" s="11"/>
      <c r="D68" s="9"/>
      <c r="E68" s="8"/>
      <c r="F68" s="12"/>
      <c r="G68" s="13"/>
      <c r="H68" s="4">
        <f>IF(AND(D68&gt;=1900,D68&lt;=1952),"Ж60",IF(AND(D68&gt;=1953,D68&lt;=1962),"Ж55",IF(AND(D68&gt;=1963,D68&lt;=1972),"Ж50",IF(AND(D68&gt;=1973,D68&lt;=1994),"Ж18",""))))</f>
      </c>
      <c r="J68" s="3"/>
      <c r="K68" s="3"/>
      <c r="L68" s="3"/>
      <c r="M68" s="3"/>
      <c r="N68" s="3"/>
      <c r="O68" s="3"/>
    </row>
    <row r="69" spans="1:15" s="14" customFormat="1" ht="12.75" customHeight="1">
      <c r="A69" s="4"/>
      <c r="B69" s="2"/>
      <c r="C69" s="11"/>
      <c r="D69" s="9"/>
      <c r="E69" s="8"/>
      <c r="F69" s="12"/>
      <c r="G69" s="13"/>
      <c r="H69" s="4">
        <f>IF(AND(D69&gt;=1900,D69&lt;=1952),"Ж60",IF(AND(D69&gt;=1953,D69&lt;=1962),"Ж55",IF(AND(D69&gt;=1963,D69&lt;=1972),"Ж50",IF(AND(D69&gt;=1973,D69&lt;=1994),"Ж18",""))))</f>
      </c>
      <c r="J69" s="3"/>
      <c r="K69" s="3"/>
      <c r="L69" s="3"/>
      <c r="M69" s="3"/>
      <c r="N69" s="3"/>
      <c r="O69" s="3"/>
    </row>
    <row r="70" spans="1:15" s="14" customFormat="1" ht="12.75" customHeight="1">
      <c r="A70" s="4"/>
      <c r="B70" s="2"/>
      <c r="C70" s="11"/>
      <c r="D70" s="9"/>
      <c r="E70" s="8"/>
      <c r="F70" s="12"/>
      <c r="G70" s="13"/>
      <c r="H70" s="4">
        <f>IF(AND(D70&gt;=1900,D70&lt;=1952),"Ж60",IF(AND(D70&gt;=1953,D70&lt;=1962),"Ж55",IF(AND(D70&gt;=1963,D70&lt;=1972),"Ж50",IF(AND(D70&gt;=1973,D70&lt;=1994),"Ж18",""))))</f>
      </c>
      <c r="J70" s="3"/>
      <c r="K70" s="3"/>
      <c r="L70" s="3"/>
      <c r="M70" s="3"/>
      <c r="N70" s="3"/>
      <c r="O70" s="3"/>
    </row>
    <row r="71" spans="1:15" s="14" customFormat="1" ht="12.75" customHeight="1">
      <c r="A71" s="4"/>
      <c r="B71" s="2"/>
      <c r="C71" s="11"/>
      <c r="D71" s="9"/>
      <c r="E71" s="8"/>
      <c r="F71" s="12"/>
      <c r="G71" s="13"/>
      <c r="H71" s="4">
        <f>IF(AND(D71&gt;=1900,D71&lt;=1952),"Ж60",IF(AND(D71&gt;=1953,D71&lt;=1962),"Ж55",IF(AND(D71&gt;=1963,D71&lt;=1972),"Ж50",IF(AND(D71&gt;=1973,D71&lt;=1994),"Ж18",""))))</f>
      </c>
      <c r="J71" s="3"/>
      <c r="K71" s="3"/>
      <c r="L71" s="3"/>
      <c r="M71" s="3"/>
      <c r="N71" s="3"/>
      <c r="O71" s="3"/>
    </row>
    <row r="72" spans="1:15" s="14" customFormat="1" ht="12.75" customHeight="1">
      <c r="A72" s="4"/>
      <c r="B72" s="2"/>
      <c r="C72" s="11"/>
      <c r="D72" s="9"/>
      <c r="E72" s="8"/>
      <c r="F72" s="12"/>
      <c r="G72" s="13"/>
      <c r="H72" s="4">
        <f>IF(AND(D72&gt;=1900,D72&lt;=1952),"Ж60",IF(AND(D72&gt;=1953,D72&lt;=1962),"Ж55",IF(AND(D72&gt;=1963,D72&lt;=1972),"Ж50",IF(AND(D72&gt;=1973,D72&lt;=1994),"Ж18",""))))</f>
      </c>
      <c r="J72" s="3"/>
      <c r="K72" s="3"/>
      <c r="L72" s="3"/>
      <c r="M72" s="3"/>
      <c r="N72" s="3"/>
      <c r="O72" s="3"/>
    </row>
    <row r="73" spans="1:15" s="14" customFormat="1" ht="12.75" customHeight="1">
      <c r="A73" s="4"/>
      <c r="B73" s="2"/>
      <c r="C73" s="11"/>
      <c r="D73" s="9"/>
      <c r="E73" s="8"/>
      <c r="F73" s="12"/>
      <c r="G73" s="13"/>
      <c r="H73" s="4">
        <f>IF(AND(D73&gt;=1900,D73&lt;=1952),"Ж60",IF(AND(D73&gt;=1953,D73&lt;=1962),"Ж55",IF(AND(D73&gt;=1963,D73&lt;=1972),"Ж50",IF(AND(D73&gt;=1973,D73&lt;=1994),"Ж18",""))))</f>
      </c>
      <c r="J73" s="3"/>
      <c r="K73" s="3"/>
      <c r="L73" s="3"/>
      <c r="M73" s="3"/>
      <c r="N73" s="3"/>
      <c r="O73" s="3"/>
    </row>
    <row r="74" spans="1:15" s="14" customFormat="1" ht="12.75" customHeight="1">
      <c r="A74" s="4"/>
      <c r="B74" s="2"/>
      <c r="C74" s="11"/>
      <c r="D74" s="9"/>
      <c r="E74" s="8"/>
      <c r="F74" s="12"/>
      <c r="G74" s="13"/>
      <c r="H74" s="4">
        <f>IF(AND(D74&gt;=1900,D74&lt;=1952),"Ж60",IF(AND(D74&gt;=1953,D74&lt;=1962),"Ж55",IF(AND(D74&gt;=1963,D74&lt;=1972),"Ж50",IF(AND(D74&gt;=1973,D74&lt;=1994),"Ж18",""))))</f>
      </c>
      <c r="J74" s="3"/>
      <c r="K74" s="3"/>
      <c r="L74" s="3"/>
      <c r="M74" s="3"/>
      <c r="N74" s="3"/>
      <c r="O74" s="3"/>
    </row>
    <row r="75" spans="1:15" s="14" customFormat="1" ht="12.75" customHeight="1">
      <c r="A75" s="4"/>
      <c r="B75" s="2"/>
      <c r="C75" s="11"/>
      <c r="D75" s="9"/>
      <c r="E75" s="8"/>
      <c r="F75" s="12"/>
      <c r="G75" s="13"/>
      <c r="H75" s="4">
        <f>IF(AND(D75&gt;=1900,D75&lt;=1952),"Ж60",IF(AND(D75&gt;=1953,D75&lt;=1962),"Ж55",IF(AND(D75&gt;=1963,D75&lt;=1972),"Ж50",IF(AND(D75&gt;=1973,D75&lt;=1994),"Ж18",""))))</f>
      </c>
      <c r="J75" s="3"/>
      <c r="K75" s="3"/>
      <c r="L75" s="3"/>
      <c r="M75" s="3"/>
      <c r="N75" s="3"/>
      <c r="O75" s="3"/>
    </row>
    <row r="76" spans="1:15" s="14" customFormat="1" ht="12.75" customHeight="1">
      <c r="A76" s="4"/>
      <c r="B76" s="2"/>
      <c r="C76" s="11"/>
      <c r="D76" s="9"/>
      <c r="E76" s="8"/>
      <c r="F76" s="12"/>
      <c r="G76" s="13"/>
      <c r="H76" s="4">
        <f>IF(AND(D76&gt;=1900,D76&lt;=1952),"Ж60",IF(AND(D76&gt;=1953,D76&lt;=1962),"Ж55",IF(AND(D76&gt;=1963,D76&lt;=1972),"Ж50",IF(AND(D76&gt;=1973,D76&lt;=1994),"Ж18",""))))</f>
      </c>
      <c r="J76" s="3"/>
      <c r="K76" s="3"/>
      <c r="L76" s="3"/>
      <c r="M76" s="3"/>
      <c r="N76" s="3"/>
      <c r="O76" s="3"/>
    </row>
    <row r="77" spans="1:15" s="14" customFormat="1" ht="12.75" customHeight="1">
      <c r="A77" s="4"/>
      <c r="B77" s="2"/>
      <c r="C77" s="11"/>
      <c r="D77" s="9"/>
      <c r="E77" s="8"/>
      <c r="F77" s="12"/>
      <c r="G77" s="13"/>
      <c r="H77" s="4">
        <f>IF(AND(D77&gt;=1900,D77&lt;=1952),"Ж60",IF(AND(D77&gt;=1953,D77&lt;=1962),"Ж55",IF(AND(D77&gt;=1963,D77&lt;=1972),"Ж50",IF(AND(D77&gt;=1973,D77&lt;=1994),"Ж18",""))))</f>
      </c>
      <c r="J77" s="3"/>
      <c r="K77" s="3"/>
      <c r="L77" s="3"/>
      <c r="M77" s="3"/>
      <c r="N77" s="3"/>
      <c r="O77" s="3"/>
    </row>
    <row r="78" spans="1:15" s="14" customFormat="1" ht="12.75" customHeight="1">
      <c r="A78" s="4"/>
      <c r="B78" s="2"/>
      <c r="C78" s="11"/>
      <c r="D78" s="9"/>
      <c r="E78" s="8"/>
      <c r="F78" s="12"/>
      <c r="G78" s="13"/>
      <c r="H78" s="4">
        <f>IF(AND(D78&gt;=1900,D78&lt;=1952),"Ж60",IF(AND(D78&gt;=1953,D78&lt;=1962),"Ж55",IF(AND(D78&gt;=1963,D78&lt;=1972),"Ж50",IF(AND(D78&gt;=1973,D78&lt;=1994),"Ж18",""))))</f>
      </c>
      <c r="J78" s="3"/>
      <c r="K78" s="3"/>
      <c r="L78" s="3"/>
      <c r="M78" s="3"/>
      <c r="N78" s="3"/>
      <c r="O78" s="3"/>
    </row>
    <row r="79" spans="1:15" s="14" customFormat="1" ht="12.75" customHeight="1">
      <c r="A79" s="4"/>
      <c r="B79" s="2"/>
      <c r="C79" s="11"/>
      <c r="D79" s="9"/>
      <c r="E79" s="8"/>
      <c r="F79" s="12"/>
      <c r="G79" s="13"/>
      <c r="H79" s="4">
        <f>IF(AND(D79&gt;=1900,D79&lt;=1952),"Ж60",IF(AND(D79&gt;=1953,D79&lt;=1962),"Ж55",IF(AND(D79&gt;=1963,D79&lt;=1972),"Ж50",IF(AND(D79&gt;=1973,D79&lt;=1994),"Ж18",""))))</f>
      </c>
      <c r="J79" s="3"/>
      <c r="K79" s="3"/>
      <c r="L79" s="3"/>
      <c r="M79" s="3"/>
      <c r="N79" s="3"/>
      <c r="O79" s="3"/>
    </row>
    <row r="80" spans="1:15" s="14" customFormat="1" ht="12.75" customHeight="1">
      <c r="A80" s="4"/>
      <c r="B80" s="2"/>
      <c r="C80" s="11"/>
      <c r="D80" s="9"/>
      <c r="E80" s="8"/>
      <c r="F80" s="12"/>
      <c r="G80" s="13"/>
      <c r="H80" s="4">
        <f>IF(AND(D80&gt;=1900,D80&lt;=1952),"Ж60",IF(AND(D80&gt;=1953,D80&lt;=1962),"Ж55",IF(AND(D80&gt;=1963,D80&lt;=1972),"Ж50",IF(AND(D80&gt;=1973,D80&lt;=1994),"Ж18",""))))</f>
      </c>
      <c r="J80" s="3"/>
      <c r="K80" s="3"/>
      <c r="L80" s="3"/>
      <c r="M80" s="3"/>
      <c r="N80" s="3"/>
      <c r="O80" s="3"/>
    </row>
    <row r="81" spans="1:15" s="14" customFormat="1" ht="12.75" customHeight="1">
      <c r="A81" s="4"/>
      <c r="B81" s="2"/>
      <c r="C81" s="11"/>
      <c r="D81" s="9"/>
      <c r="E81" s="8"/>
      <c r="F81" s="12"/>
      <c r="G81" s="13"/>
      <c r="H81" s="4">
        <f>IF(AND(D81&gt;=1900,D81&lt;=1952),"Ж60",IF(AND(D81&gt;=1953,D81&lt;=1962),"Ж55",IF(AND(D81&gt;=1963,D81&lt;=1972),"Ж50",IF(AND(D81&gt;=1973,D81&lt;=1994),"Ж18",""))))</f>
      </c>
      <c r="J81" s="3"/>
      <c r="K81" s="3"/>
      <c r="L81" s="3"/>
      <c r="M81" s="3"/>
      <c r="N81" s="3"/>
      <c r="O81" s="3"/>
    </row>
    <row r="82" spans="1:15" s="14" customFormat="1" ht="12.75" customHeight="1">
      <c r="A82" s="4"/>
      <c r="B82" s="2"/>
      <c r="C82" s="11"/>
      <c r="D82" s="9"/>
      <c r="E82" s="8"/>
      <c r="F82" s="12"/>
      <c r="G82" s="13"/>
      <c r="H82" s="4">
        <f>IF(AND(D82&gt;=1900,D82&lt;=1952),"Ж60",IF(AND(D82&gt;=1953,D82&lt;=1962),"Ж55",IF(AND(D82&gt;=1963,D82&lt;=1972),"Ж50",IF(AND(D82&gt;=1973,D82&lt;=1994),"Ж18",""))))</f>
      </c>
      <c r="J82" s="3"/>
      <c r="K82" s="3"/>
      <c r="L82" s="3"/>
      <c r="M82" s="3"/>
      <c r="N82" s="3"/>
      <c r="O82" s="3"/>
    </row>
    <row r="83" spans="1:15" s="14" customFormat="1" ht="12.75" customHeight="1">
      <c r="A83" s="4"/>
      <c r="B83" s="2"/>
      <c r="C83" s="11"/>
      <c r="D83" s="9"/>
      <c r="E83" s="8"/>
      <c r="F83" s="12"/>
      <c r="G83" s="13"/>
      <c r="H83" s="4">
        <f>IF(AND(D83&gt;=1900,D83&lt;=1952),"Ж60",IF(AND(D83&gt;=1953,D83&lt;=1962),"Ж55",IF(AND(D83&gt;=1963,D83&lt;=1972),"Ж50",IF(AND(D83&gt;=1973,D83&lt;=1994),"Ж18",""))))</f>
      </c>
      <c r="J83" s="3"/>
      <c r="K83" s="3"/>
      <c r="L83" s="3"/>
      <c r="M83" s="3"/>
      <c r="N83" s="3"/>
      <c r="O83" s="3"/>
    </row>
    <row r="84" spans="1:15" s="14" customFormat="1" ht="12.75" customHeight="1">
      <c r="A84" s="4"/>
      <c r="B84" s="2"/>
      <c r="C84" s="11"/>
      <c r="D84" s="9"/>
      <c r="E84" s="8"/>
      <c r="F84" s="12"/>
      <c r="G84" s="13"/>
      <c r="H84" s="4">
        <f>IF(AND(D84&gt;=1900,D84&lt;=1952),"Ж60",IF(AND(D84&gt;=1953,D84&lt;=1962),"Ж55",IF(AND(D84&gt;=1963,D84&lt;=1972),"Ж50",IF(AND(D84&gt;=1973,D84&lt;=1994),"Ж18",""))))</f>
      </c>
      <c r="J84" s="3"/>
      <c r="K84" s="3"/>
      <c r="L84" s="3"/>
      <c r="M84" s="3"/>
      <c r="N84" s="3"/>
      <c r="O84" s="3"/>
    </row>
    <row r="85" spans="1:15" s="14" customFormat="1" ht="12.75" customHeight="1">
      <c r="A85" s="4"/>
      <c r="B85" s="2"/>
      <c r="C85" s="11"/>
      <c r="D85" s="9"/>
      <c r="E85" s="8"/>
      <c r="F85" s="12"/>
      <c r="G85" s="13"/>
      <c r="H85" s="4">
        <f>IF(AND(D85&gt;=1900,D85&lt;=1952),"Ж60",IF(AND(D85&gt;=1953,D85&lt;=1962),"Ж55",IF(AND(D85&gt;=1963,D85&lt;=1972),"Ж50",IF(AND(D85&gt;=1973,D85&lt;=1994),"Ж18",""))))</f>
      </c>
      <c r="J85" s="3"/>
      <c r="K85" s="3"/>
      <c r="L85" s="3"/>
      <c r="M85" s="3"/>
      <c r="N85" s="3"/>
      <c r="O85" s="3"/>
    </row>
    <row r="86" spans="1:15" s="14" customFormat="1" ht="12.75" customHeight="1">
      <c r="A86" s="4"/>
      <c r="B86" s="2"/>
      <c r="C86" s="11"/>
      <c r="D86" s="9"/>
      <c r="E86" s="8"/>
      <c r="F86" s="12"/>
      <c r="G86" s="13"/>
      <c r="H86" s="4">
        <f>IF(AND(D86&gt;=1900,D86&lt;=1952),"Ж60",IF(AND(D86&gt;=1953,D86&lt;=1962),"Ж55",IF(AND(D86&gt;=1963,D86&lt;=1972),"Ж50",IF(AND(D86&gt;=1973,D86&lt;=1994),"Ж18",""))))</f>
      </c>
      <c r="J86" s="3"/>
      <c r="K86" s="3"/>
      <c r="L86" s="3"/>
      <c r="M86" s="3"/>
      <c r="N86" s="3"/>
      <c r="O86" s="3"/>
    </row>
    <row r="87" spans="1:15" s="14" customFormat="1" ht="12.75" customHeight="1">
      <c r="A87" s="4"/>
      <c r="B87" s="2"/>
      <c r="C87" s="11"/>
      <c r="D87" s="9"/>
      <c r="E87" s="8"/>
      <c r="F87" s="12"/>
      <c r="G87" s="13"/>
      <c r="H87" s="4">
        <f>IF(AND(D87&gt;=1900,D87&lt;=1952),"Ж60",IF(AND(D87&gt;=1953,D87&lt;=1962),"Ж55",IF(AND(D87&gt;=1963,D87&lt;=1972),"Ж50",IF(AND(D87&gt;=1973,D87&lt;=1994),"Ж18",""))))</f>
      </c>
      <c r="J87" s="3"/>
      <c r="K87" s="3"/>
      <c r="L87" s="3"/>
      <c r="M87" s="3"/>
      <c r="N87" s="3"/>
      <c r="O87" s="3"/>
    </row>
    <row r="88" spans="1:15" s="14" customFormat="1" ht="12.75" customHeight="1">
      <c r="A88" s="4"/>
      <c r="B88" s="2"/>
      <c r="C88" s="11"/>
      <c r="D88" s="9"/>
      <c r="E88" s="8"/>
      <c r="F88" s="12"/>
      <c r="G88" s="13"/>
      <c r="H88" s="4">
        <f>IF(AND(D88&gt;=1900,D88&lt;=1952),"Ж60",IF(AND(D88&gt;=1953,D88&lt;=1962),"Ж55",IF(AND(D88&gt;=1963,D88&lt;=1972),"Ж50",IF(AND(D88&gt;=1973,D88&lt;=1994),"Ж18",""))))</f>
      </c>
      <c r="J88" s="3"/>
      <c r="K88" s="3"/>
      <c r="L88" s="3"/>
      <c r="M88" s="3"/>
      <c r="N88" s="3"/>
      <c r="O88" s="3"/>
    </row>
    <row r="89" spans="1:15" s="14" customFormat="1" ht="12.75" customHeight="1">
      <c r="A89" s="4"/>
      <c r="B89" s="2"/>
      <c r="C89" s="11"/>
      <c r="D89" s="9"/>
      <c r="E89" s="8"/>
      <c r="F89" s="12"/>
      <c r="G89" s="13"/>
      <c r="H89" s="4">
        <f>IF(AND(D89&gt;=1900,D89&lt;=1952),"Ж60",IF(AND(D89&gt;=1953,D89&lt;=1962),"Ж55",IF(AND(D89&gt;=1963,D89&lt;=1972),"Ж50",IF(AND(D89&gt;=1973,D89&lt;=1994),"Ж18",""))))</f>
      </c>
      <c r="J89" s="3"/>
      <c r="K89" s="3"/>
      <c r="L89" s="3"/>
      <c r="M89" s="3"/>
      <c r="N89" s="3"/>
      <c r="O89" s="3"/>
    </row>
    <row r="90" spans="1:15" s="14" customFormat="1" ht="12.75" customHeight="1">
      <c r="A90" s="4"/>
      <c r="B90" s="2"/>
      <c r="C90" s="11"/>
      <c r="D90" s="9"/>
      <c r="E90" s="8"/>
      <c r="F90" s="12"/>
      <c r="G90" s="13"/>
      <c r="H90" s="4">
        <f>IF(AND(D90&gt;=1900,D90&lt;=1952),"Ж60",IF(AND(D90&gt;=1953,D90&lt;=1962),"Ж55",IF(AND(D90&gt;=1963,D90&lt;=1972),"Ж50",IF(AND(D90&gt;=1973,D90&lt;=1994),"Ж18",""))))</f>
      </c>
      <c r="J90" s="3"/>
      <c r="K90" s="3"/>
      <c r="L90" s="3"/>
      <c r="M90" s="3"/>
      <c r="N90" s="3"/>
      <c r="O90" s="3"/>
    </row>
    <row r="91" spans="1:15" s="14" customFormat="1" ht="12.75" customHeight="1">
      <c r="A91" s="4"/>
      <c r="B91" s="2"/>
      <c r="C91" s="11"/>
      <c r="D91" s="9"/>
      <c r="E91" s="8"/>
      <c r="F91" s="12"/>
      <c r="G91" s="13"/>
      <c r="H91" s="4">
        <f>IF(AND(D91&gt;=1900,D91&lt;=1952),"Ж60",IF(AND(D91&gt;=1953,D91&lt;=1962),"Ж55",IF(AND(D91&gt;=1963,D91&lt;=1972),"Ж50",IF(AND(D91&gt;=1973,D91&lt;=1994),"Ж18",""))))</f>
      </c>
      <c r="J91" s="3"/>
      <c r="K91" s="3"/>
      <c r="L91" s="3"/>
      <c r="M91" s="3"/>
      <c r="N91" s="3"/>
      <c r="O91" s="3"/>
    </row>
    <row r="92" spans="1:15" s="14" customFormat="1" ht="12.75" customHeight="1">
      <c r="A92" s="4"/>
      <c r="B92" s="2"/>
      <c r="C92" s="11"/>
      <c r="D92" s="9"/>
      <c r="E92" s="8"/>
      <c r="F92" s="12"/>
      <c r="G92" s="13"/>
      <c r="H92" s="4">
        <f>IF(AND(D92&gt;=1900,D92&lt;=1952),"Ж60",IF(AND(D92&gt;=1953,D92&lt;=1962),"Ж55",IF(AND(D92&gt;=1963,D92&lt;=1972),"Ж50",IF(AND(D92&gt;=1973,D92&lt;=1994),"Ж18",""))))</f>
      </c>
      <c r="J92" s="3"/>
      <c r="K92" s="3"/>
      <c r="L92" s="3"/>
      <c r="M92" s="3"/>
      <c r="N92" s="3"/>
      <c r="O92" s="3"/>
    </row>
    <row r="93" spans="1:15" s="14" customFormat="1" ht="12.75" customHeight="1">
      <c r="A93" s="4"/>
      <c r="B93" s="2"/>
      <c r="C93" s="11"/>
      <c r="D93" s="9"/>
      <c r="E93" s="8"/>
      <c r="F93" s="12"/>
      <c r="G93" s="13"/>
      <c r="H93" s="4">
        <f>IF(AND(D93&gt;=1900,D93&lt;=1952),"Ж60",IF(AND(D93&gt;=1953,D93&lt;=1962),"Ж55",IF(AND(D93&gt;=1963,D93&lt;=1972),"Ж50",IF(AND(D93&gt;=1973,D93&lt;=1994),"Ж18",""))))</f>
      </c>
      <c r="J93" s="3"/>
      <c r="K93" s="3"/>
      <c r="L93" s="3"/>
      <c r="M93" s="3"/>
      <c r="N93" s="3"/>
      <c r="O93" s="3"/>
    </row>
    <row r="94" spans="1:15" s="14" customFormat="1" ht="12.75" customHeight="1">
      <c r="A94" s="4"/>
      <c r="B94" s="2"/>
      <c r="C94" s="11"/>
      <c r="D94" s="9"/>
      <c r="E94" s="8"/>
      <c r="F94" s="12"/>
      <c r="G94" s="13"/>
      <c r="H94" s="4">
        <f>IF(AND(D94&gt;=1900,D94&lt;=1952),"Ж60",IF(AND(D94&gt;=1953,D94&lt;=1962),"Ж55",IF(AND(D94&gt;=1963,D94&lt;=1972),"Ж50",IF(AND(D94&gt;=1973,D94&lt;=1994),"Ж18",""))))</f>
      </c>
      <c r="J94" s="3"/>
      <c r="K94" s="3"/>
      <c r="L94" s="3"/>
      <c r="M94" s="3"/>
      <c r="N94" s="3"/>
      <c r="O94" s="3"/>
    </row>
    <row r="95" spans="1:15" s="14" customFormat="1" ht="12.75" customHeight="1">
      <c r="A95" s="4"/>
      <c r="B95" s="2"/>
      <c r="C95" s="11"/>
      <c r="D95" s="9"/>
      <c r="E95" s="8"/>
      <c r="F95" s="12"/>
      <c r="G95" s="13"/>
      <c r="H95" s="4">
        <f>IF(AND(D95&gt;=1900,D95&lt;=1952),"Ж60",IF(AND(D95&gt;=1953,D95&lt;=1962),"Ж55",IF(AND(D95&gt;=1963,D95&lt;=1972),"Ж50",IF(AND(D95&gt;=1973,D95&lt;=1994),"Ж18",""))))</f>
      </c>
      <c r="J95" s="3"/>
      <c r="K95" s="3"/>
      <c r="L95" s="3"/>
      <c r="M95" s="3"/>
      <c r="N95" s="3"/>
      <c r="O95" s="3"/>
    </row>
    <row r="96" spans="1:15" s="14" customFormat="1" ht="12.75" customHeight="1">
      <c r="A96" s="4"/>
      <c r="B96" s="2"/>
      <c r="C96" s="11"/>
      <c r="D96" s="9"/>
      <c r="E96" s="8"/>
      <c r="F96" s="12"/>
      <c r="G96" s="13"/>
      <c r="H96" s="4">
        <f>IF(AND(D96&gt;=1900,D96&lt;=1952),"Ж60",IF(AND(D96&gt;=1953,D96&lt;=1962),"Ж55",IF(AND(D96&gt;=1963,D96&lt;=1972),"Ж50",IF(AND(D96&gt;=1973,D96&lt;=1994),"Ж18",""))))</f>
      </c>
      <c r="J96" s="3"/>
      <c r="K96" s="3"/>
      <c r="L96" s="3"/>
      <c r="M96" s="3"/>
      <c r="N96" s="3"/>
      <c r="O96" s="3"/>
    </row>
    <row r="97" spans="1:15" s="14" customFormat="1" ht="12.75" customHeight="1">
      <c r="A97" s="4"/>
      <c r="B97" s="2"/>
      <c r="C97" s="11"/>
      <c r="D97" s="9"/>
      <c r="E97" s="8"/>
      <c r="F97" s="12"/>
      <c r="G97" s="13"/>
      <c r="H97" s="4">
        <f>IF(AND(D97&gt;=1900,D97&lt;=1952),"Ж60",IF(AND(D97&gt;=1953,D97&lt;=1962),"Ж55",IF(AND(D97&gt;=1963,D97&lt;=1972),"Ж50",IF(AND(D97&gt;=1973,D97&lt;=1994),"Ж18",""))))</f>
      </c>
      <c r="J97" s="3"/>
      <c r="K97" s="3"/>
      <c r="L97" s="3"/>
      <c r="M97" s="3"/>
      <c r="N97" s="3"/>
      <c r="O97" s="3"/>
    </row>
    <row r="98" spans="1:15" s="14" customFormat="1" ht="12.75" customHeight="1">
      <c r="A98" s="4"/>
      <c r="B98" s="2"/>
      <c r="C98" s="11"/>
      <c r="D98" s="9"/>
      <c r="E98" s="8"/>
      <c r="F98" s="12"/>
      <c r="G98" s="13"/>
      <c r="H98" s="4">
        <f>IF(AND(D98&gt;=1900,D98&lt;=1952),"Ж60",IF(AND(D98&gt;=1953,D98&lt;=1962),"Ж55",IF(AND(D98&gt;=1963,D98&lt;=1972),"Ж50",IF(AND(D98&gt;=1973,D98&lt;=1994),"Ж18",""))))</f>
      </c>
      <c r="J98" s="3"/>
      <c r="K98" s="3"/>
      <c r="L98" s="3"/>
      <c r="M98" s="3"/>
      <c r="N98" s="3"/>
      <c r="O98" s="3"/>
    </row>
    <row r="99" spans="1:15" s="14" customFormat="1" ht="12.75" customHeight="1">
      <c r="A99" s="4"/>
      <c r="B99" s="2"/>
      <c r="C99" s="11"/>
      <c r="D99" s="9"/>
      <c r="E99" s="8"/>
      <c r="F99" s="12"/>
      <c r="G99" s="13"/>
      <c r="H99" s="4">
        <f>IF(AND(D99&gt;=1900,D99&lt;=1952),"Ж60",IF(AND(D99&gt;=1953,D99&lt;=1962),"Ж55",IF(AND(D99&gt;=1963,D99&lt;=1972),"Ж50",IF(AND(D99&gt;=1973,D99&lt;=1994),"Ж18",""))))</f>
      </c>
      <c r="J99" s="3"/>
      <c r="K99" s="3"/>
      <c r="L99" s="3"/>
      <c r="M99" s="3"/>
      <c r="N99" s="3"/>
      <c r="O99" s="3"/>
    </row>
    <row r="100" spans="1:15" s="14" customFormat="1" ht="12.75" customHeight="1">
      <c r="A100" s="4"/>
      <c r="B100" s="2"/>
      <c r="C100" s="11"/>
      <c r="D100" s="9"/>
      <c r="E100" s="8"/>
      <c r="F100" s="12"/>
      <c r="G100" s="13"/>
      <c r="H100" s="4">
        <f>IF(AND(D100&gt;=1900,D100&lt;=1952),"Ж60",IF(AND(D100&gt;=1953,D100&lt;=1962),"Ж55",IF(AND(D100&gt;=1963,D100&lt;=1972),"Ж50",IF(AND(D100&gt;=1973,D100&lt;=1994),"Ж18",""))))</f>
      </c>
      <c r="J100" s="3"/>
      <c r="K100" s="3"/>
      <c r="L100" s="3"/>
      <c r="M100" s="3"/>
      <c r="N100" s="3"/>
      <c r="O100" s="3"/>
    </row>
    <row r="101" spans="1:15" s="14" customFormat="1" ht="12.75" customHeight="1">
      <c r="A101" s="4"/>
      <c r="B101" s="2"/>
      <c r="C101" s="11"/>
      <c r="D101" s="9"/>
      <c r="E101" s="8"/>
      <c r="F101" s="12"/>
      <c r="G101" s="13"/>
      <c r="H101" s="4">
        <f>IF(AND(D101&gt;=1900,D101&lt;=1952),"Ж60",IF(AND(D101&gt;=1953,D101&lt;=1962),"Ж55",IF(AND(D101&gt;=1963,D101&lt;=1972),"Ж50",IF(AND(D101&gt;=1973,D101&lt;=1994),"Ж18",""))))</f>
      </c>
      <c r="J101" s="3"/>
      <c r="K101" s="3"/>
      <c r="L101" s="3"/>
      <c r="M101" s="3"/>
      <c r="N101" s="3"/>
      <c r="O101" s="3"/>
    </row>
    <row r="102" spans="1:15" s="14" customFormat="1" ht="12.75" customHeight="1">
      <c r="A102" s="4"/>
      <c r="B102" s="2"/>
      <c r="C102" s="11"/>
      <c r="D102" s="9"/>
      <c r="E102" s="8"/>
      <c r="F102" s="12"/>
      <c r="G102" s="13"/>
      <c r="H102" s="4">
        <f>IF(AND(D102&gt;=1900,D102&lt;=1952),"Ж60",IF(AND(D102&gt;=1953,D102&lt;=1962),"Ж55",IF(AND(D102&gt;=1963,D102&lt;=1972),"Ж50",IF(AND(D102&gt;=1973,D102&lt;=1994),"Ж18",""))))</f>
      </c>
      <c r="J102" s="3"/>
      <c r="K102" s="3"/>
      <c r="L102" s="3"/>
      <c r="M102" s="3"/>
      <c r="N102" s="3"/>
      <c r="O102" s="3"/>
    </row>
    <row r="103" spans="1:15" s="14" customFormat="1" ht="12.75" customHeight="1">
      <c r="A103" s="4"/>
      <c r="B103" s="2"/>
      <c r="C103" s="11"/>
      <c r="D103" s="9"/>
      <c r="E103" s="8"/>
      <c r="F103" s="12"/>
      <c r="G103" s="13"/>
      <c r="H103" s="4">
        <f>IF(AND(D103&gt;=1900,D103&lt;=1952),"Ж60",IF(AND(D103&gt;=1953,D103&lt;=1962),"Ж55",IF(AND(D103&gt;=1963,D103&lt;=1972),"Ж50",IF(AND(D103&gt;=1973,D103&lt;=1994),"Ж18",""))))</f>
      </c>
      <c r="J103" s="3"/>
      <c r="K103" s="3"/>
      <c r="L103" s="3"/>
      <c r="M103" s="3"/>
      <c r="N103" s="3"/>
      <c r="O103" s="3"/>
    </row>
    <row r="104" spans="1:15" s="14" customFormat="1" ht="12.75" customHeight="1">
      <c r="A104" s="4"/>
      <c r="B104" s="2"/>
      <c r="C104" s="11"/>
      <c r="D104" s="9"/>
      <c r="E104" s="8"/>
      <c r="F104" s="12"/>
      <c r="G104" s="13"/>
      <c r="H104" s="4">
        <f>IF(AND(D104&gt;=1900,D104&lt;=1952),"Ж60",IF(AND(D104&gt;=1953,D104&lt;=1962),"Ж55",IF(AND(D104&gt;=1963,D104&lt;=1972),"Ж50",IF(AND(D104&gt;=1973,D104&lt;=1994),"Ж18",""))))</f>
      </c>
      <c r="J104" s="3"/>
      <c r="K104" s="3"/>
      <c r="L104" s="3"/>
      <c r="M104" s="3"/>
      <c r="N104" s="3"/>
      <c r="O104" s="3"/>
    </row>
    <row r="105" spans="1:15" s="14" customFormat="1" ht="12.75" customHeight="1">
      <c r="A105" s="4"/>
      <c r="B105" s="2"/>
      <c r="C105" s="11"/>
      <c r="D105" s="9"/>
      <c r="E105" s="8"/>
      <c r="F105" s="12"/>
      <c r="G105" s="13"/>
      <c r="H105" s="4">
        <f>IF(AND(D105&gt;=1900,D105&lt;=1952),"Ж60",IF(AND(D105&gt;=1953,D105&lt;=1962),"Ж55",IF(AND(D105&gt;=1963,D105&lt;=1972),"Ж50",IF(AND(D105&gt;=1973,D105&lt;=1994),"Ж18",""))))</f>
      </c>
      <c r="J105" s="3"/>
      <c r="K105" s="3"/>
      <c r="L105" s="3"/>
      <c r="M105" s="3"/>
      <c r="N105" s="3"/>
      <c r="O105" s="3"/>
    </row>
    <row r="106" spans="1:15" s="14" customFormat="1" ht="12.75" customHeight="1">
      <c r="A106" s="4"/>
      <c r="B106" s="2"/>
      <c r="C106" s="11"/>
      <c r="D106" s="9"/>
      <c r="E106" s="8"/>
      <c r="F106" s="12"/>
      <c r="G106" s="13"/>
      <c r="H106" s="4">
        <f>IF(AND(D106&gt;=1900,D106&lt;=1952),"Ж60",IF(AND(D106&gt;=1953,D106&lt;=1962),"Ж55",IF(AND(D106&gt;=1963,D106&lt;=1972),"Ж50",IF(AND(D106&gt;=1973,D106&lt;=1994),"Ж18",""))))</f>
      </c>
      <c r="J106" s="3"/>
      <c r="K106" s="3"/>
      <c r="L106" s="3"/>
      <c r="M106" s="3"/>
      <c r="N106" s="3"/>
      <c r="O106" s="3"/>
    </row>
    <row r="107" spans="1:15" s="14" customFormat="1" ht="12.75" customHeight="1">
      <c r="A107" s="4"/>
      <c r="B107" s="2"/>
      <c r="C107" s="11"/>
      <c r="D107" s="9"/>
      <c r="E107" s="8"/>
      <c r="F107" s="12"/>
      <c r="G107" s="13"/>
      <c r="H107" s="4">
        <f>IF(AND(D107&gt;=1900,D107&lt;=1952),"Ж60",IF(AND(D107&gt;=1953,D107&lt;=1962),"Ж55",IF(AND(D107&gt;=1963,D107&lt;=1972),"Ж50",IF(AND(D107&gt;=1973,D107&lt;=1994),"Ж18",""))))</f>
      </c>
      <c r="J107" s="3"/>
      <c r="K107" s="3"/>
      <c r="L107" s="3"/>
      <c r="M107" s="3"/>
      <c r="N107" s="3"/>
      <c r="O107" s="3"/>
    </row>
    <row r="108" spans="1:15" s="14" customFormat="1" ht="12.75" customHeight="1">
      <c r="A108" s="4"/>
      <c r="B108" s="2"/>
      <c r="C108" s="11"/>
      <c r="D108" s="9"/>
      <c r="E108" s="8"/>
      <c r="F108" s="12"/>
      <c r="G108" s="13"/>
      <c r="H108" s="4">
        <f>IF(AND(D108&gt;=1900,D108&lt;=1952),"Ж60",IF(AND(D108&gt;=1953,D108&lt;=1962),"Ж55",IF(AND(D108&gt;=1963,D108&lt;=1972),"Ж50",IF(AND(D108&gt;=1973,D108&lt;=1994),"Ж18",""))))</f>
      </c>
      <c r="J108" s="3"/>
      <c r="K108" s="3"/>
      <c r="L108" s="3"/>
      <c r="M108" s="3"/>
      <c r="N108" s="3"/>
      <c r="O108" s="3"/>
    </row>
    <row r="109" spans="1:15" s="14" customFormat="1" ht="12.75" customHeight="1">
      <c r="A109" s="4"/>
      <c r="B109" s="2"/>
      <c r="C109" s="11"/>
      <c r="D109" s="9"/>
      <c r="E109" s="8"/>
      <c r="F109" s="12"/>
      <c r="G109" s="13"/>
      <c r="H109" s="4">
        <f>IF(AND(D109&gt;=1900,D109&lt;=1952),"Ж60",IF(AND(D109&gt;=1953,D109&lt;=1962),"Ж55",IF(AND(D109&gt;=1963,D109&lt;=1972),"Ж50",IF(AND(D109&gt;=1973,D109&lt;=1994),"Ж18",""))))</f>
      </c>
      <c r="J109" s="3"/>
      <c r="K109" s="3"/>
      <c r="L109" s="3"/>
      <c r="M109" s="3"/>
      <c r="N109" s="3"/>
      <c r="O109" s="3"/>
    </row>
    <row r="110" spans="1:15" s="14" customFormat="1" ht="12.75" customHeight="1">
      <c r="A110" s="4"/>
      <c r="B110" s="2"/>
      <c r="C110" s="11"/>
      <c r="D110" s="9"/>
      <c r="E110" s="8"/>
      <c r="F110" s="12"/>
      <c r="G110" s="13"/>
      <c r="H110" s="4">
        <f>IF(AND(D110&gt;=1900,D110&lt;=1952),"Ж60",IF(AND(D110&gt;=1953,D110&lt;=1962),"Ж55",IF(AND(D110&gt;=1963,D110&lt;=1972),"Ж50",IF(AND(D110&gt;=1973,D110&lt;=1994),"Ж18",""))))</f>
      </c>
      <c r="J110" s="3"/>
      <c r="K110" s="3"/>
      <c r="L110" s="3"/>
      <c r="M110" s="3"/>
      <c r="N110" s="3"/>
      <c r="O110" s="3"/>
    </row>
    <row r="111" spans="1:15" s="14" customFormat="1" ht="12.75" customHeight="1">
      <c r="A111" s="4"/>
      <c r="B111" s="2"/>
      <c r="C111" s="11"/>
      <c r="D111" s="9"/>
      <c r="E111" s="8"/>
      <c r="F111" s="12"/>
      <c r="G111" s="13"/>
      <c r="H111" s="4">
        <f>IF(AND(D111&gt;=1900,D111&lt;=1952),"Ж60",IF(AND(D111&gt;=1953,D111&lt;=1962),"Ж55",IF(AND(D111&gt;=1963,D111&lt;=1972),"Ж50",IF(AND(D111&gt;=1973,D111&lt;=1994),"Ж18",""))))</f>
      </c>
      <c r="J111" s="3"/>
      <c r="K111" s="3"/>
      <c r="L111" s="3"/>
      <c r="M111" s="3"/>
      <c r="N111" s="3"/>
      <c r="O111" s="3"/>
    </row>
    <row r="112" spans="1:15" s="14" customFormat="1" ht="12.75" customHeight="1">
      <c r="A112" s="4"/>
      <c r="B112" s="2"/>
      <c r="C112" s="11"/>
      <c r="D112" s="9"/>
      <c r="E112" s="8"/>
      <c r="F112" s="12"/>
      <c r="G112" s="13"/>
      <c r="H112" s="4">
        <f>IF(AND(D112&gt;=1900,D112&lt;=1952),"Ж60",IF(AND(D112&gt;=1953,D112&lt;=1962),"Ж55",IF(AND(D112&gt;=1963,D112&lt;=1972),"Ж50",IF(AND(D112&gt;=1973,D112&lt;=1994),"Ж18",""))))</f>
      </c>
      <c r="J112" s="3"/>
      <c r="K112" s="3"/>
      <c r="L112" s="3"/>
      <c r="M112" s="3"/>
      <c r="N112" s="3"/>
      <c r="O112" s="3"/>
    </row>
    <row r="113" spans="1:15" s="14" customFormat="1" ht="12.75" customHeight="1">
      <c r="A113" s="4"/>
      <c r="B113" s="2"/>
      <c r="C113" s="11"/>
      <c r="D113" s="9"/>
      <c r="E113" s="8"/>
      <c r="F113" s="12"/>
      <c r="G113" s="13"/>
      <c r="H113" s="4">
        <f>IF(AND(D113&gt;=1900,D113&lt;=1952),"Ж60",IF(AND(D113&gt;=1953,D113&lt;=1962),"Ж55",IF(AND(D113&gt;=1963,D113&lt;=1972),"Ж50",IF(AND(D113&gt;=1973,D113&lt;=1994),"Ж18",""))))</f>
      </c>
      <c r="J113" s="3"/>
      <c r="K113" s="3"/>
      <c r="L113" s="3"/>
      <c r="M113" s="3"/>
      <c r="N113" s="3"/>
      <c r="O113" s="3"/>
    </row>
    <row r="114" spans="1:15" s="14" customFormat="1" ht="12.75" customHeight="1">
      <c r="A114" s="4"/>
      <c r="B114" s="2"/>
      <c r="C114" s="11"/>
      <c r="D114" s="9"/>
      <c r="E114" s="8"/>
      <c r="F114" s="12"/>
      <c r="G114" s="13"/>
      <c r="H114" s="4">
        <f>IF(AND(D114&gt;=1900,D114&lt;=1952),"Ж60",IF(AND(D114&gt;=1953,D114&lt;=1962),"Ж55",IF(AND(D114&gt;=1963,D114&lt;=1972),"Ж50",IF(AND(D114&gt;=1973,D114&lt;=1994),"Ж18",""))))</f>
      </c>
      <c r="J114" s="3"/>
      <c r="K114" s="3"/>
      <c r="L114" s="3"/>
      <c r="M114" s="3"/>
      <c r="N114" s="3"/>
      <c r="O114" s="3"/>
    </row>
    <row r="115" spans="1:15" s="14" customFormat="1" ht="12.75" customHeight="1">
      <c r="A115" s="4"/>
      <c r="B115" s="2"/>
      <c r="C115" s="11"/>
      <c r="D115" s="9"/>
      <c r="E115" s="8"/>
      <c r="F115" s="12"/>
      <c r="G115" s="13"/>
      <c r="H115" s="4">
        <f>IF(AND(D115&gt;=1900,D115&lt;=1952),"Ж60",IF(AND(D115&gt;=1953,D115&lt;=1962),"Ж55",IF(AND(D115&gt;=1963,D115&lt;=1972),"Ж50",IF(AND(D115&gt;=1973,D115&lt;=1994),"Ж18",""))))</f>
      </c>
      <c r="J115" s="3"/>
      <c r="K115" s="3"/>
      <c r="L115" s="3"/>
      <c r="M115" s="3"/>
      <c r="N115" s="3"/>
      <c r="O115" s="3"/>
    </row>
    <row r="116" spans="1:15" s="14" customFormat="1" ht="12.75" customHeight="1">
      <c r="A116" s="4"/>
      <c r="B116" s="2"/>
      <c r="C116" s="11"/>
      <c r="D116" s="9"/>
      <c r="E116" s="8"/>
      <c r="F116" s="12"/>
      <c r="G116" s="13"/>
      <c r="H116" s="4">
        <f>IF(AND(D116&gt;=1900,D116&lt;=1952),"Ж60",IF(AND(D116&gt;=1953,D116&lt;=1962),"Ж55",IF(AND(D116&gt;=1963,D116&lt;=1972),"Ж50",IF(AND(D116&gt;=1973,D116&lt;=1994),"Ж18",""))))</f>
      </c>
      <c r="J116" s="3"/>
      <c r="K116" s="3"/>
      <c r="L116" s="3"/>
      <c r="M116" s="3"/>
      <c r="N116" s="3"/>
      <c r="O116" s="3"/>
    </row>
    <row r="117" spans="1:15" s="14" customFormat="1" ht="12.75" customHeight="1">
      <c r="A117" s="4"/>
      <c r="B117" s="2"/>
      <c r="C117" s="11"/>
      <c r="D117" s="9"/>
      <c r="E117" s="8"/>
      <c r="F117" s="12"/>
      <c r="G117" s="13"/>
      <c r="H117" s="4">
        <f>IF(AND(D117&gt;=1900,D117&lt;=1952),"Ж60",IF(AND(D117&gt;=1953,D117&lt;=1962),"Ж55",IF(AND(D117&gt;=1963,D117&lt;=1972),"Ж50",IF(AND(D117&gt;=1973,D117&lt;=1994),"Ж18",""))))</f>
      </c>
      <c r="J117" s="3"/>
      <c r="K117" s="3"/>
      <c r="L117" s="3"/>
      <c r="M117" s="3"/>
      <c r="N117" s="3"/>
      <c r="O117" s="3"/>
    </row>
    <row r="118" spans="1:15" s="14" customFormat="1" ht="12.75" customHeight="1">
      <c r="A118" s="4"/>
      <c r="B118" s="2"/>
      <c r="C118" s="11"/>
      <c r="D118" s="9"/>
      <c r="E118" s="8"/>
      <c r="F118" s="12"/>
      <c r="G118" s="13"/>
      <c r="H118" s="4">
        <f>IF(AND(D118&gt;=1900,D118&lt;=1952),"Ж60",IF(AND(D118&gt;=1953,D118&lt;=1962),"Ж55",IF(AND(D118&gt;=1963,D118&lt;=1972),"Ж50",IF(AND(D118&gt;=1973,D118&lt;=1994),"Ж18",""))))</f>
      </c>
      <c r="J118" s="3"/>
      <c r="K118" s="3"/>
      <c r="L118" s="3"/>
      <c r="M118" s="3"/>
      <c r="N118" s="3"/>
      <c r="O118" s="3"/>
    </row>
    <row r="119" spans="1:15" s="14" customFormat="1" ht="12.75" customHeight="1">
      <c r="A119" s="4"/>
      <c r="B119" s="2"/>
      <c r="C119" s="11"/>
      <c r="D119" s="9"/>
      <c r="E119" s="8"/>
      <c r="F119" s="12"/>
      <c r="G119" s="13"/>
      <c r="H119" s="4">
        <f>IF(AND(D119&gt;=1900,D119&lt;=1952),"Ж60",IF(AND(D119&gt;=1953,D119&lt;=1962),"Ж55",IF(AND(D119&gt;=1963,D119&lt;=1972),"Ж50",IF(AND(D119&gt;=1973,D119&lt;=1994),"Ж18",""))))</f>
      </c>
      <c r="J119" s="3"/>
      <c r="K119" s="3"/>
      <c r="L119" s="3"/>
      <c r="M119" s="3"/>
      <c r="N119" s="3"/>
      <c r="O119" s="3"/>
    </row>
    <row r="120" spans="1:15" s="14" customFormat="1" ht="12.75" customHeight="1">
      <c r="A120" s="4"/>
      <c r="B120" s="2"/>
      <c r="C120" s="11"/>
      <c r="D120" s="9"/>
      <c r="E120" s="8"/>
      <c r="F120" s="12"/>
      <c r="G120" s="13"/>
      <c r="H120" s="4">
        <f>IF(AND(D120&gt;=1900,D120&lt;=1952),"Ж60",IF(AND(D120&gt;=1953,D120&lt;=1962),"Ж55",IF(AND(D120&gt;=1963,D120&lt;=1972),"Ж50",IF(AND(D120&gt;=1973,D120&lt;=1994),"Ж18",""))))</f>
      </c>
      <c r="J120" s="3"/>
      <c r="K120" s="3"/>
      <c r="L120" s="3"/>
      <c r="M120" s="3"/>
      <c r="N120" s="3"/>
      <c r="O120" s="3"/>
    </row>
    <row r="121" spans="1:15" s="14" customFormat="1" ht="12.75" customHeight="1">
      <c r="A121" s="4"/>
      <c r="B121" s="2"/>
      <c r="C121" s="11"/>
      <c r="D121" s="9"/>
      <c r="E121" s="8"/>
      <c r="F121" s="12"/>
      <c r="G121" s="13"/>
      <c r="H121" s="4">
        <f>IF(AND(D121&gt;=1900,D121&lt;=1952),"Ж60",IF(AND(D121&gt;=1953,D121&lt;=1962),"Ж55",IF(AND(D121&gt;=1963,D121&lt;=1972),"Ж50",IF(AND(D121&gt;=1973,D121&lt;=1994),"Ж18",""))))</f>
      </c>
      <c r="J121" s="3"/>
      <c r="K121" s="3"/>
      <c r="L121" s="3"/>
      <c r="M121" s="3"/>
      <c r="N121" s="3"/>
      <c r="O121" s="3"/>
    </row>
    <row r="122" spans="1:15" s="14" customFormat="1" ht="12.75" customHeight="1">
      <c r="A122" s="4"/>
      <c r="B122" s="2"/>
      <c r="C122" s="11"/>
      <c r="D122" s="9"/>
      <c r="E122" s="8"/>
      <c r="F122" s="12"/>
      <c r="G122" s="13"/>
      <c r="H122" s="4">
        <f>IF(AND(D122&gt;=1900,D122&lt;=1952),"Ж60",IF(AND(D122&gt;=1953,D122&lt;=1962),"Ж55",IF(AND(D122&gt;=1963,D122&lt;=1972),"Ж50",IF(AND(D122&gt;=1973,D122&lt;=1994),"Ж18",""))))</f>
      </c>
      <c r="J122" s="3"/>
      <c r="K122" s="3"/>
      <c r="L122" s="3"/>
      <c r="M122" s="3"/>
      <c r="N122" s="3"/>
      <c r="O122" s="3"/>
    </row>
    <row r="123" spans="1:15" s="14" customFormat="1" ht="12.75" customHeight="1">
      <c r="A123" s="4"/>
      <c r="B123" s="2"/>
      <c r="C123" s="11"/>
      <c r="D123" s="9"/>
      <c r="E123" s="8"/>
      <c r="F123" s="12"/>
      <c r="G123" s="13"/>
      <c r="H123" s="4">
        <f>IF(AND(D123&gt;=1900,D123&lt;=1952),"Ж60",IF(AND(D123&gt;=1953,D123&lt;=1962),"Ж55",IF(AND(D123&gt;=1963,D123&lt;=1972),"Ж50",IF(AND(D123&gt;=1973,D123&lt;=1994),"Ж18",""))))</f>
      </c>
      <c r="J123" s="3"/>
      <c r="K123" s="3"/>
      <c r="L123" s="3"/>
      <c r="M123" s="3"/>
      <c r="N123" s="3"/>
      <c r="O123" s="3"/>
    </row>
    <row r="124" spans="1:15" s="14" customFormat="1" ht="12.75" customHeight="1">
      <c r="A124" s="4"/>
      <c r="B124" s="2"/>
      <c r="C124" s="11"/>
      <c r="D124" s="9"/>
      <c r="E124" s="8"/>
      <c r="F124" s="12"/>
      <c r="G124" s="13"/>
      <c r="H124" s="4">
        <f>IF(AND(D124&gt;=1900,D124&lt;=1952),"Ж60",IF(AND(D124&gt;=1953,D124&lt;=1962),"Ж55",IF(AND(D124&gt;=1963,D124&lt;=1972),"Ж50",IF(AND(D124&gt;=1973,D124&lt;=1994),"Ж18",""))))</f>
      </c>
      <c r="J124" s="3"/>
      <c r="K124" s="3"/>
      <c r="L124" s="3"/>
      <c r="M124" s="3"/>
      <c r="N124" s="3"/>
      <c r="O124" s="3"/>
    </row>
    <row r="125" spans="1:15" s="14" customFormat="1" ht="12.75" customHeight="1">
      <c r="A125" s="4"/>
      <c r="B125" s="2"/>
      <c r="C125" s="11"/>
      <c r="D125" s="9"/>
      <c r="E125" s="8"/>
      <c r="F125" s="12"/>
      <c r="G125" s="13"/>
      <c r="H125" s="4">
        <f>IF(AND(D125&gt;=1900,D125&lt;=1952),"Ж60",IF(AND(D125&gt;=1953,D125&lt;=1962),"Ж55",IF(AND(D125&gt;=1963,D125&lt;=1972),"Ж50",IF(AND(D125&gt;=1973,D125&lt;=1994),"Ж18",""))))</f>
      </c>
      <c r="J125" s="3"/>
      <c r="K125" s="3"/>
      <c r="L125" s="3"/>
      <c r="M125" s="3"/>
      <c r="N125" s="3"/>
      <c r="O125" s="3"/>
    </row>
    <row r="126" spans="1:15" s="14" customFormat="1" ht="12.75" customHeight="1">
      <c r="A126" s="4"/>
      <c r="B126" s="2"/>
      <c r="C126" s="11"/>
      <c r="D126" s="9"/>
      <c r="E126" s="8"/>
      <c r="F126" s="12"/>
      <c r="G126" s="13"/>
      <c r="H126" s="4">
        <f>IF(AND(D126&gt;=1900,D126&lt;=1952),"Ж60",IF(AND(D126&gt;=1953,D126&lt;=1962),"Ж55",IF(AND(D126&gt;=1963,D126&lt;=1972),"Ж50",IF(AND(D126&gt;=1973,D126&lt;=1994),"Ж18",""))))</f>
      </c>
      <c r="J126" s="3"/>
      <c r="K126" s="3"/>
      <c r="L126" s="3"/>
      <c r="M126" s="3"/>
      <c r="N126" s="3"/>
      <c r="O126" s="3"/>
    </row>
    <row r="127" spans="1:15" s="14" customFormat="1" ht="12.75" customHeight="1">
      <c r="A127" s="4"/>
      <c r="B127" s="2"/>
      <c r="C127" s="11"/>
      <c r="D127" s="9"/>
      <c r="E127" s="8"/>
      <c r="F127" s="12"/>
      <c r="G127" s="13"/>
      <c r="H127" s="4">
        <f>IF(AND(D127&gt;=1900,D127&lt;=1952),"Ж60",IF(AND(D127&gt;=1953,D127&lt;=1962),"Ж55",IF(AND(D127&gt;=1963,D127&lt;=1972),"Ж50",IF(AND(D127&gt;=1973,D127&lt;=1994),"Ж18",""))))</f>
      </c>
      <c r="J127" s="3"/>
      <c r="K127" s="3"/>
      <c r="L127" s="3"/>
      <c r="M127" s="3"/>
      <c r="N127" s="3"/>
      <c r="O127" s="3"/>
    </row>
    <row r="128" spans="1:15" s="14" customFormat="1" ht="12.75" customHeight="1">
      <c r="A128" s="4"/>
      <c r="B128" s="2"/>
      <c r="C128" s="11"/>
      <c r="D128" s="9"/>
      <c r="E128" s="8"/>
      <c r="F128" s="12"/>
      <c r="G128" s="13"/>
      <c r="H128" s="4">
        <f>IF(AND(D128&gt;=1900,D128&lt;=1952),"Ж60",IF(AND(D128&gt;=1953,D128&lt;=1962),"Ж55",IF(AND(D128&gt;=1963,D128&lt;=1972),"Ж50",IF(AND(D128&gt;=1973,D128&lt;=1994),"Ж18",""))))</f>
      </c>
      <c r="J128" s="3"/>
      <c r="K128" s="3"/>
      <c r="L128" s="3"/>
      <c r="M128" s="3"/>
      <c r="N128" s="3"/>
      <c r="O128" s="3"/>
    </row>
    <row r="129" spans="1:15" s="14" customFormat="1" ht="12.75" customHeight="1">
      <c r="A129" s="4"/>
      <c r="B129" s="2"/>
      <c r="C129" s="11"/>
      <c r="D129" s="9"/>
      <c r="E129" s="8"/>
      <c r="F129" s="12"/>
      <c r="G129" s="13"/>
      <c r="H129" s="4">
        <f>IF(AND(D129&gt;=1900,D129&lt;=1952),"Ж60",IF(AND(D129&gt;=1953,D129&lt;=1962),"Ж55",IF(AND(D129&gt;=1963,D129&lt;=1972),"Ж50",IF(AND(D129&gt;=1973,D129&lt;=1994),"Ж18",""))))</f>
      </c>
      <c r="J129" s="3"/>
      <c r="K129" s="3"/>
      <c r="L129" s="3"/>
      <c r="M129" s="3"/>
      <c r="N129" s="3"/>
      <c r="O129" s="3"/>
    </row>
    <row r="130" spans="1:15" s="14" customFormat="1" ht="12.75" customHeight="1">
      <c r="A130" s="4"/>
      <c r="B130" s="2"/>
      <c r="C130" s="11"/>
      <c r="D130" s="9"/>
      <c r="E130" s="8"/>
      <c r="F130" s="12"/>
      <c r="G130" s="13"/>
      <c r="H130" s="4">
        <f>IF(AND(D130&gt;=1900,D130&lt;=1952),"Ж60",IF(AND(D130&gt;=1953,D130&lt;=1962),"Ж55",IF(AND(D130&gt;=1963,D130&lt;=1972),"Ж50",IF(AND(D130&gt;=1973,D130&lt;=1994),"Ж18",""))))</f>
      </c>
      <c r="J130" s="3"/>
      <c r="K130" s="3"/>
      <c r="L130" s="3"/>
      <c r="M130" s="3"/>
      <c r="N130" s="3"/>
      <c r="O130" s="3"/>
    </row>
    <row r="131" spans="1:15" s="14" customFormat="1" ht="12.75" customHeight="1">
      <c r="A131" s="4"/>
      <c r="B131" s="2"/>
      <c r="C131" s="11"/>
      <c r="D131" s="9"/>
      <c r="E131" s="8"/>
      <c r="F131" s="12"/>
      <c r="G131" s="13"/>
      <c r="H131" s="4">
        <f>IF(AND(D131&gt;=1900,D131&lt;=1952),"Ж60",IF(AND(D131&gt;=1953,D131&lt;=1962),"Ж55",IF(AND(D131&gt;=1963,D131&lt;=1972),"Ж50",IF(AND(D131&gt;=1973,D131&lt;=1994),"Ж18",""))))</f>
      </c>
      <c r="J131" s="3"/>
      <c r="K131" s="3"/>
      <c r="L131" s="3"/>
      <c r="M131" s="3"/>
      <c r="N131" s="3"/>
      <c r="O131" s="3"/>
    </row>
    <row r="132" spans="1:15" s="14" customFormat="1" ht="12.75" customHeight="1">
      <c r="A132" s="4"/>
      <c r="B132" s="2"/>
      <c r="C132" s="11"/>
      <c r="D132" s="9"/>
      <c r="E132" s="8"/>
      <c r="F132" s="12"/>
      <c r="G132" s="13"/>
      <c r="H132" s="4">
        <f>IF(AND(D132&gt;=1900,D132&lt;=1952),"Ж60",IF(AND(D132&gt;=1953,D132&lt;=1962),"Ж55",IF(AND(D132&gt;=1963,D132&lt;=1972),"Ж50",IF(AND(D132&gt;=1973,D132&lt;=1994),"Ж18",""))))</f>
      </c>
      <c r="J132" s="3"/>
      <c r="K132" s="3"/>
      <c r="L132" s="3"/>
      <c r="M132" s="3"/>
      <c r="N132" s="3"/>
      <c r="O132" s="3"/>
    </row>
    <row r="133" spans="1:15" s="14" customFormat="1" ht="12.75" customHeight="1">
      <c r="A133" s="4"/>
      <c r="B133" s="2"/>
      <c r="C133" s="11"/>
      <c r="D133" s="9"/>
      <c r="E133" s="8"/>
      <c r="F133" s="12"/>
      <c r="G133" s="13"/>
      <c r="H133" s="4">
        <f>IF(AND(D133&gt;=1900,D133&lt;=1952),"Ж60",IF(AND(D133&gt;=1953,D133&lt;=1962),"Ж55",IF(AND(D133&gt;=1963,D133&lt;=1972),"Ж50",IF(AND(D133&gt;=1973,D133&lt;=1994),"Ж18",""))))</f>
      </c>
      <c r="J133" s="3"/>
      <c r="K133" s="3"/>
      <c r="L133" s="3"/>
      <c r="M133" s="3"/>
      <c r="N133" s="3"/>
      <c r="O133" s="3"/>
    </row>
    <row r="134" spans="1:15" s="14" customFormat="1" ht="12.75" customHeight="1">
      <c r="A134" s="4"/>
      <c r="B134" s="2"/>
      <c r="C134" s="11"/>
      <c r="D134" s="9"/>
      <c r="E134" s="8"/>
      <c r="F134" s="12"/>
      <c r="G134" s="13"/>
      <c r="H134" s="4">
        <f>IF(AND(D134&gt;=1900,D134&lt;=1952),"Ж60",IF(AND(D134&gt;=1953,D134&lt;=1962),"Ж55",IF(AND(D134&gt;=1963,D134&lt;=1972),"Ж50",IF(AND(D134&gt;=1973,D134&lt;=1994),"Ж18",""))))</f>
      </c>
      <c r="J134" s="3"/>
      <c r="K134" s="3"/>
      <c r="L134" s="3"/>
      <c r="M134" s="3"/>
      <c r="N134" s="3"/>
      <c r="O134" s="3"/>
    </row>
    <row r="135" spans="1:15" s="14" customFormat="1" ht="12.75" customHeight="1">
      <c r="A135" s="4"/>
      <c r="B135" s="2"/>
      <c r="C135" s="11"/>
      <c r="D135" s="9"/>
      <c r="E135" s="8"/>
      <c r="F135" s="12"/>
      <c r="G135" s="13"/>
      <c r="H135" s="4">
        <f>IF(AND(D135&gt;=1900,D135&lt;=1952),"Ж60",IF(AND(D135&gt;=1953,D135&lt;=1962),"Ж55",IF(AND(D135&gt;=1963,D135&lt;=1972),"Ж50",IF(AND(D135&gt;=1973,D135&lt;=1994),"Ж18",""))))</f>
      </c>
      <c r="J135" s="3"/>
      <c r="K135" s="3"/>
      <c r="L135" s="3"/>
      <c r="M135" s="3"/>
      <c r="N135" s="3"/>
      <c r="O135" s="3"/>
    </row>
    <row r="136" spans="1:15" s="14" customFormat="1" ht="12.75" customHeight="1">
      <c r="A136" s="4"/>
      <c r="B136" s="2"/>
      <c r="C136" s="11"/>
      <c r="D136" s="9"/>
      <c r="E136" s="8"/>
      <c r="F136" s="12"/>
      <c r="G136" s="13"/>
      <c r="H136" s="4">
        <f>IF(AND(D136&gt;=1900,D136&lt;=1952),"Ж60",IF(AND(D136&gt;=1953,D136&lt;=1962),"Ж55",IF(AND(D136&gt;=1963,D136&lt;=1972),"Ж50",IF(AND(D136&gt;=1973,D136&lt;=1994),"Ж18",""))))</f>
      </c>
      <c r="J136" s="3"/>
      <c r="K136" s="3"/>
      <c r="L136" s="3"/>
      <c r="M136" s="3"/>
      <c r="N136" s="3"/>
      <c r="O136" s="3"/>
    </row>
    <row r="137" spans="1:15" s="14" customFormat="1" ht="12.75" customHeight="1">
      <c r="A137" s="4"/>
      <c r="B137" s="2"/>
      <c r="C137" s="11"/>
      <c r="D137" s="9"/>
      <c r="E137" s="8"/>
      <c r="F137" s="12"/>
      <c r="G137" s="13"/>
      <c r="H137" s="4">
        <f>IF(AND(D137&gt;=1900,D137&lt;=1952),"Ж60",IF(AND(D137&gt;=1953,D137&lt;=1962),"Ж55",IF(AND(D137&gt;=1963,D137&lt;=1972),"Ж50",IF(AND(D137&gt;=1973,D137&lt;=1994),"Ж18",""))))</f>
      </c>
      <c r="J137" s="3"/>
      <c r="K137" s="3"/>
      <c r="L137" s="3"/>
      <c r="M137" s="3"/>
      <c r="N137" s="3"/>
      <c r="O137" s="3"/>
    </row>
    <row r="138" spans="1:15" s="14" customFormat="1" ht="12.75" customHeight="1">
      <c r="A138" s="4"/>
      <c r="B138" s="2"/>
      <c r="C138" s="11"/>
      <c r="D138" s="9"/>
      <c r="E138" s="8"/>
      <c r="F138" s="12"/>
      <c r="G138" s="13"/>
      <c r="H138" s="4">
        <f>IF(AND(D138&gt;=1900,D138&lt;=1952),"Ж60",IF(AND(D138&gt;=1953,D138&lt;=1962),"Ж55",IF(AND(D138&gt;=1963,D138&lt;=1972),"Ж50",IF(AND(D138&gt;=1973,D138&lt;=1994),"Ж18",""))))</f>
      </c>
      <c r="J138" s="3"/>
      <c r="K138" s="3"/>
      <c r="L138" s="3"/>
      <c r="M138" s="3"/>
      <c r="N138" s="3"/>
      <c r="O138" s="3"/>
    </row>
    <row r="139" spans="1:15" s="14" customFormat="1" ht="12.75" customHeight="1">
      <c r="A139" s="4"/>
      <c r="B139" s="2"/>
      <c r="C139" s="11"/>
      <c r="D139" s="9"/>
      <c r="E139" s="8"/>
      <c r="F139" s="12"/>
      <c r="G139" s="13"/>
      <c r="H139" s="4">
        <f>IF(AND(D139&gt;=1900,D139&lt;=1952),"Ж60",IF(AND(D139&gt;=1953,D139&lt;=1962),"Ж55",IF(AND(D139&gt;=1963,D139&lt;=1972),"Ж50",IF(AND(D139&gt;=1973,D139&lt;=1994),"Ж18",""))))</f>
      </c>
      <c r="J139" s="3"/>
      <c r="K139" s="3"/>
      <c r="L139" s="3"/>
      <c r="M139" s="3"/>
      <c r="N139" s="3"/>
      <c r="O139" s="3"/>
    </row>
    <row r="140" spans="1:15" s="14" customFormat="1" ht="12.75" customHeight="1">
      <c r="A140" s="4"/>
      <c r="B140" s="2"/>
      <c r="C140" s="11"/>
      <c r="D140" s="9"/>
      <c r="E140" s="8"/>
      <c r="F140" s="12"/>
      <c r="G140" s="13"/>
      <c r="H140" s="4">
        <f>IF(AND(D140&gt;=1900,D140&lt;=1952),"Ж60",IF(AND(D140&gt;=1953,D140&lt;=1962),"Ж55",IF(AND(D140&gt;=1963,D140&lt;=1972),"Ж50",IF(AND(D140&gt;=1973,D140&lt;=1994),"Ж18",""))))</f>
      </c>
      <c r="J140" s="3"/>
      <c r="K140" s="3"/>
      <c r="L140" s="3"/>
      <c r="M140" s="3"/>
      <c r="N140" s="3"/>
      <c r="O140" s="3"/>
    </row>
    <row r="141" spans="1:15" s="14" customFormat="1" ht="12.75" customHeight="1">
      <c r="A141" s="4"/>
      <c r="B141" s="2"/>
      <c r="C141" s="11"/>
      <c r="D141" s="9"/>
      <c r="E141" s="8"/>
      <c r="F141" s="12"/>
      <c r="G141" s="13"/>
      <c r="H141" s="4">
        <f>IF(AND(D141&gt;=1900,D141&lt;=1952),"Ж60",IF(AND(D141&gt;=1953,D141&lt;=1962),"Ж55",IF(AND(D141&gt;=1963,D141&lt;=1972),"Ж50",IF(AND(D141&gt;=1973,D141&lt;=1994),"Ж18",""))))</f>
      </c>
      <c r="J141" s="3"/>
      <c r="K141" s="3"/>
      <c r="L141" s="3"/>
      <c r="M141" s="3"/>
      <c r="N141" s="3"/>
      <c r="O141" s="3"/>
    </row>
    <row r="142" spans="1:15" s="14" customFormat="1" ht="12.75" customHeight="1">
      <c r="A142" s="4"/>
      <c r="B142" s="2"/>
      <c r="C142" s="11"/>
      <c r="D142" s="9"/>
      <c r="E142" s="8"/>
      <c r="F142" s="12"/>
      <c r="G142" s="13"/>
      <c r="H142" s="4">
        <f>IF(AND(D142&gt;=1900,D142&lt;=1952),"Ж60",IF(AND(D142&gt;=1953,D142&lt;=1962),"Ж55",IF(AND(D142&gt;=1963,D142&lt;=1972),"Ж50",IF(AND(D142&gt;=1973,D142&lt;=1994),"Ж18",""))))</f>
      </c>
      <c r="J142" s="3"/>
      <c r="K142" s="3"/>
      <c r="L142" s="3"/>
      <c r="M142" s="3"/>
      <c r="N142" s="3"/>
      <c r="O142" s="3"/>
    </row>
    <row r="143" spans="1:15" s="14" customFormat="1" ht="12.75" customHeight="1">
      <c r="A143" s="4"/>
      <c r="B143" s="2"/>
      <c r="C143" s="11"/>
      <c r="D143" s="9"/>
      <c r="E143" s="8"/>
      <c r="F143" s="12"/>
      <c r="G143" s="13"/>
      <c r="H143" s="4">
        <f>IF(AND(D143&gt;=1900,D143&lt;=1952),"Ж60",IF(AND(D143&gt;=1953,D143&lt;=1962),"Ж55",IF(AND(D143&gt;=1963,D143&lt;=1972),"Ж50",IF(AND(D143&gt;=1973,D143&lt;=1994),"Ж18",""))))</f>
      </c>
      <c r="J143" s="3"/>
      <c r="K143" s="3"/>
      <c r="L143" s="3"/>
      <c r="M143" s="3"/>
      <c r="N143" s="3"/>
      <c r="O143" s="3"/>
    </row>
    <row r="144" spans="1:15" s="14" customFormat="1" ht="12.75" customHeight="1">
      <c r="A144" s="4"/>
      <c r="B144" s="2"/>
      <c r="C144" s="11"/>
      <c r="D144" s="9"/>
      <c r="E144" s="8"/>
      <c r="F144" s="12"/>
      <c r="G144" s="13"/>
      <c r="H144" s="4">
        <f>IF(AND(D144&gt;=1900,D144&lt;=1952),"Ж60",IF(AND(D144&gt;=1953,D144&lt;=1962),"Ж55",IF(AND(D144&gt;=1963,D144&lt;=1972),"Ж50",IF(AND(D144&gt;=1973,D144&lt;=1994),"Ж18",""))))</f>
      </c>
      <c r="J144" s="3"/>
      <c r="K144" s="3"/>
      <c r="L144" s="3"/>
      <c r="M144" s="3"/>
      <c r="N144" s="3"/>
      <c r="O144" s="3"/>
    </row>
    <row r="145" spans="1:15" s="14" customFormat="1" ht="12.75" customHeight="1">
      <c r="A145" s="4"/>
      <c r="B145" s="2"/>
      <c r="C145" s="11"/>
      <c r="D145" s="9"/>
      <c r="E145" s="8"/>
      <c r="F145" s="12"/>
      <c r="G145" s="13"/>
      <c r="H145" s="4">
        <f>IF(AND(D145&gt;=1900,D145&lt;=1952),"Ж60",IF(AND(D145&gt;=1953,D145&lt;=1962),"Ж55",IF(AND(D145&gt;=1963,D145&lt;=1972),"Ж50",IF(AND(D145&gt;=1973,D145&lt;=1994),"Ж18",""))))</f>
      </c>
      <c r="J145" s="3"/>
      <c r="K145" s="3"/>
      <c r="L145" s="3"/>
      <c r="M145" s="3"/>
      <c r="N145" s="3"/>
      <c r="O145" s="3"/>
    </row>
    <row r="146" spans="1:15" s="14" customFormat="1" ht="12.75" customHeight="1">
      <c r="A146" s="4"/>
      <c r="B146" s="2"/>
      <c r="C146" s="11"/>
      <c r="D146" s="9"/>
      <c r="E146" s="8"/>
      <c r="F146" s="12"/>
      <c r="G146" s="13"/>
      <c r="H146" s="4">
        <f>IF(AND(D146&gt;=1900,D146&lt;=1952),"Ж60",IF(AND(D146&gt;=1953,D146&lt;=1962),"Ж55",IF(AND(D146&gt;=1963,D146&lt;=1972),"Ж50",IF(AND(D146&gt;=1973,D146&lt;=1994),"Ж18",""))))</f>
      </c>
      <c r="J146" s="3"/>
      <c r="K146" s="3"/>
      <c r="L146" s="3"/>
      <c r="M146" s="3"/>
      <c r="N146" s="3"/>
      <c r="O146" s="3"/>
    </row>
    <row r="147" spans="1:15" s="14" customFormat="1" ht="12.75" customHeight="1">
      <c r="A147" s="4"/>
      <c r="B147" s="2"/>
      <c r="C147" s="11"/>
      <c r="D147" s="9"/>
      <c r="E147" s="8"/>
      <c r="F147" s="12"/>
      <c r="G147" s="13"/>
      <c r="H147" s="4">
        <f>IF(AND(D147&gt;=1900,D147&lt;=1952),"Ж60",IF(AND(D147&gt;=1953,D147&lt;=1962),"Ж55",IF(AND(D147&gt;=1963,D147&lt;=1972),"Ж50",IF(AND(D147&gt;=1973,D147&lt;=1994),"Ж18",""))))</f>
      </c>
      <c r="J147" s="3"/>
      <c r="K147" s="3"/>
      <c r="L147" s="3"/>
      <c r="M147" s="3"/>
      <c r="N147" s="3"/>
      <c r="O147" s="3"/>
    </row>
    <row r="148" spans="1:15" s="14" customFormat="1" ht="12.75" customHeight="1">
      <c r="A148" s="4"/>
      <c r="B148" s="2"/>
      <c r="C148" s="11"/>
      <c r="D148" s="9"/>
      <c r="E148" s="8"/>
      <c r="F148" s="12"/>
      <c r="G148" s="13"/>
      <c r="H148" s="4">
        <f>IF(AND(D148&gt;=1900,D148&lt;=1952),"Ж60",IF(AND(D148&gt;=1953,D148&lt;=1962),"Ж55",IF(AND(D148&gt;=1963,D148&lt;=1972),"Ж50",IF(AND(D148&gt;=1973,D148&lt;=1994),"Ж18",""))))</f>
      </c>
      <c r="J148" s="3"/>
      <c r="K148" s="3"/>
      <c r="L148" s="3"/>
      <c r="M148" s="3"/>
      <c r="N148" s="3"/>
      <c r="O148" s="3"/>
    </row>
    <row r="149" spans="1:15" s="14" customFormat="1" ht="12.75" customHeight="1">
      <c r="A149" s="4"/>
      <c r="B149" s="2"/>
      <c r="C149" s="11"/>
      <c r="D149" s="9"/>
      <c r="E149" s="8"/>
      <c r="F149" s="12"/>
      <c r="G149" s="13"/>
      <c r="H149" s="4">
        <f>IF(AND(D149&gt;=1900,D149&lt;=1952),"Ж60",IF(AND(D149&gt;=1953,D149&lt;=1962),"Ж55",IF(AND(D149&gt;=1963,D149&lt;=1972),"Ж50",IF(AND(D149&gt;=1973,D149&lt;=1994),"Ж18",""))))</f>
      </c>
      <c r="J149" s="3"/>
      <c r="K149" s="3"/>
      <c r="L149" s="3"/>
      <c r="M149" s="3"/>
      <c r="N149" s="3"/>
      <c r="O149" s="3"/>
    </row>
    <row r="150" spans="1:15" s="14" customFormat="1" ht="12.75" customHeight="1">
      <c r="A150" s="4"/>
      <c r="B150" s="2"/>
      <c r="C150" s="11"/>
      <c r="D150" s="9"/>
      <c r="E150" s="8"/>
      <c r="F150" s="12"/>
      <c r="G150" s="13"/>
      <c r="H150" s="4">
        <f>IF(AND(D150&gt;=1900,D150&lt;=1952),"Ж60",IF(AND(D150&gt;=1953,D150&lt;=1962),"Ж55",IF(AND(D150&gt;=1963,D150&lt;=1972),"Ж50",IF(AND(D150&gt;=1973,D150&lt;=1994),"Ж18",""))))</f>
      </c>
      <c r="J150" s="3"/>
      <c r="K150" s="3"/>
      <c r="L150" s="3"/>
      <c r="M150" s="3"/>
      <c r="N150" s="3"/>
      <c r="O150" s="3"/>
    </row>
    <row r="151" spans="1:15" s="14" customFormat="1" ht="12.75" customHeight="1">
      <c r="A151" s="4"/>
      <c r="B151" s="2"/>
      <c r="C151" s="11"/>
      <c r="D151" s="9"/>
      <c r="E151" s="8"/>
      <c r="F151" s="12"/>
      <c r="G151" s="13"/>
      <c r="H151" s="4">
        <f>IF(AND(D151&gt;=1900,D151&lt;=1952),"Ж60",IF(AND(D151&gt;=1953,D151&lt;=1962),"Ж55",IF(AND(D151&gt;=1963,D151&lt;=1972),"Ж50",IF(AND(D151&gt;=1973,D151&lt;=1994),"Ж18",""))))</f>
      </c>
      <c r="J151" s="3"/>
      <c r="K151" s="3"/>
      <c r="L151" s="3"/>
      <c r="M151" s="3"/>
      <c r="N151" s="3"/>
      <c r="O151" s="3"/>
    </row>
    <row r="152" spans="1:15" s="14" customFormat="1" ht="12.75" customHeight="1">
      <c r="A152" s="4"/>
      <c r="B152" s="2"/>
      <c r="C152" s="11"/>
      <c r="D152" s="9"/>
      <c r="E152" s="8"/>
      <c r="F152" s="12"/>
      <c r="G152" s="13"/>
      <c r="H152" s="4">
        <f>IF(AND(D152&gt;=1900,D152&lt;=1952),"Ж60",IF(AND(D152&gt;=1953,D152&lt;=1962),"Ж55",IF(AND(D152&gt;=1963,D152&lt;=1972),"Ж50",IF(AND(D152&gt;=1973,D152&lt;=1994),"Ж18",""))))</f>
      </c>
      <c r="J152" s="3"/>
      <c r="K152" s="3"/>
      <c r="L152" s="3"/>
      <c r="M152" s="3"/>
      <c r="N152" s="3"/>
      <c r="O152" s="3"/>
    </row>
    <row r="153" spans="1:15" s="14" customFormat="1" ht="12.75" customHeight="1">
      <c r="A153" s="4"/>
      <c r="B153" s="2"/>
      <c r="C153" s="11"/>
      <c r="D153" s="9"/>
      <c r="E153" s="8"/>
      <c r="F153" s="12"/>
      <c r="G153" s="13"/>
      <c r="H153" s="4">
        <f>IF(AND(D153&gt;=1900,D153&lt;=1952),"Ж60",IF(AND(D153&gt;=1953,D153&lt;=1962),"Ж55",IF(AND(D153&gt;=1963,D153&lt;=1972),"Ж50",IF(AND(D153&gt;=1973,D153&lt;=1994),"Ж18",""))))</f>
      </c>
      <c r="J153" s="3"/>
      <c r="K153" s="3"/>
      <c r="L153" s="3"/>
      <c r="M153" s="3"/>
      <c r="N153" s="3"/>
      <c r="O153" s="3"/>
    </row>
    <row r="154" spans="1:15" s="14" customFormat="1" ht="12.75" customHeight="1">
      <c r="A154" s="4"/>
      <c r="B154" s="2"/>
      <c r="C154" s="11"/>
      <c r="D154" s="9"/>
      <c r="E154" s="8"/>
      <c r="F154" s="12"/>
      <c r="G154" s="13"/>
      <c r="H154" s="4">
        <f>IF(AND(D154&gt;=1900,D154&lt;=1952),"Ж60",IF(AND(D154&gt;=1953,D154&lt;=1962),"Ж55",IF(AND(D154&gt;=1963,D154&lt;=1972),"Ж50",IF(AND(D154&gt;=1973,D154&lt;=1994),"Ж18",""))))</f>
      </c>
      <c r="J154" s="3"/>
      <c r="K154" s="3"/>
      <c r="L154" s="3"/>
      <c r="M154" s="3"/>
      <c r="N154" s="3"/>
      <c r="O154" s="3"/>
    </row>
    <row r="155" spans="1:15" s="14" customFormat="1" ht="12.75" customHeight="1">
      <c r="A155" s="4"/>
      <c r="B155" s="2"/>
      <c r="C155" s="11"/>
      <c r="D155" s="9"/>
      <c r="E155" s="8"/>
      <c r="F155" s="12"/>
      <c r="G155" s="13"/>
      <c r="H155" s="4">
        <f>IF(AND(D155&gt;=1900,D155&lt;=1952),"Ж60",IF(AND(D155&gt;=1953,D155&lt;=1962),"Ж55",IF(AND(D155&gt;=1963,D155&lt;=1972),"Ж50",IF(AND(D155&gt;=1973,D155&lt;=1994),"Ж18",""))))</f>
      </c>
      <c r="J155" s="3"/>
      <c r="K155" s="3"/>
      <c r="L155" s="3"/>
      <c r="M155" s="3"/>
      <c r="N155" s="3"/>
      <c r="O155" s="3"/>
    </row>
    <row r="156" spans="1:15" s="14" customFormat="1" ht="12.75" customHeight="1">
      <c r="A156" s="4"/>
      <c r="B156" s="2"/>
      <c r="C156" s="11"/>
      <c r="D156" s="9"/>
      <c r="E156" s="8"/>
      <c r="F156" s="12"/>
      <c r="G156" s="13"/>
      <c r="H156" s="4">
        <f>IF(AND(D156&gt;=1900,D156&lt;=1952),"Ж60",IF(AND(D156&gt;=1953,D156&lt;=1962),"Ж55",IF(AND(D156&gt;=1963,D156&lt;=1972),"Ж50",IF(AND(D156&gt;=1973,D156&lt;=1994),"Ж18",""))))</f>
      </c>
      <c r="J156" s="3"/>
      <c r="K156" s="3"/>
      <c r="L156" s="3"/>
      <c r="M156" s="3"/>
      <c r="N156" s="3"/>
      <c r="O156" s="3"/>
    </row>
    <row r="157" spans="1:15" s="14" customFormat="1" ht="12.75" customHeight="1">
      <c r="A157" s="4"/>
      <c r="B157" s="2"/>
      <c r="C157" s="11"/>
      <c r="D157" s="9"/>
      <c r="E157" s="8"/>
      <c r="F157" s="12"/>
      <c r="G157" s="13"/>
      <c r="H157" s="4">
        <f>IF(AND(D157&gt;=1900,D157&lt;=1952),"Ж60",IF(AND(D157&gt;=1953,D157&lt;=1962),"Ж55",IF(AND(D157&gt;=1963,D157&lt;=1972),"Ж50",IF(AND(D157&gt;=1973,D157&lt;=1994),"Ж18",""))))</f>
      </c>
      <c r="J157" s="3"/>
      <c r="K157" s="3"/>
      <c r="L157" s="3"/>
      <c r="M157" s="3"/>
      <c r="N157" s="3"/>
      <c r="O157" s="3"/>
    </row>
    <row r="158" spans="1:15" s="14" customFormat="1" ht="12.75" customHeight="1">
      <c r="A158" s="4"/>
      <c r="B158" s="2"/>
      <c r="C158" s="11"/>
      <c r="D158" s="9"/>
      <c r="E158" s="8"/>
      <c r="F158" s="12"/>
      <c r="G158" s="13"/>
      <c r="H158" s="4">
        <f>IF(AND(D158&gt;=1900,D158&lt;=1952),"Ж60",IF(AND(D158&gt;=1953,D158&lt;=1962),"Ж55",IF(AND(D158&gt;=1963,D158&lt;=1972),"Ж50",IF(AND(D158&gt;=1973,D158&lt;=1994),"Ж18",""))))</f>
      </c>
      <c r="J158" s="3"/>
      <c r="K158" s="3"/>
      <c r="L158" s="3"/>
      <c r="M158" s="3"/>
      <c r="N158" s="3"/>
      <c r="O158" s="3"/>
    </row>
    <row r="159" spans="1:15" s="14" customFormat="1" ht="12.75" customHeight="1">
      <c r="A159" s="4"/>
      <c r="B159" s="2"/>
      <c r="C159" s="11"/>
      <c r="D159" s="9"/>
      <c r="E159" s="8"/>
      <c r="F159" s="12"/>
      <c r="G159" s="13"/>
      <c r="H159" s="4">
        <f>IF(AND(D159&gt;=1900,D159&lt;=1952),"Ж60",IF(AND(D159&gt;=1953,D159&lt;=1962),"Ж55",IF(AND(D159&gt;=1963,D159&lt;=1972),"Ж50",IF(AND(D159&gt;=1973,D159&lt;=1994),"Ж18",""))))</f>
      </c>
      <c r="J159" s="3"/>
      <c r="K159" s="3"/>
      <c r="L159" s="3"/>
      <c r="M159" s="3"/>
      <c r="N159" s="3"/>
      <c r="O159" s="3"/>
    </row>
    <row r="160" spans="1:15" s="14" customFormat="1" ht="12.75" customHeight="1">
      <c r="A160" s="4"/>
      <c r="B160" s="2"/>
      <c r="C160" s="11"/>
      <c r="D160" s="9"/>
      <c r="E160" s="8"/>
      <c r="F160" s="12"/>
      <c r="G160" s="13"/>
      <c r="H160" s="4">
        <f>IF(AND(D160&gt;=1900,D160&lt;=1952),"Ж60",IF(AND(D160&gt;=1953,D160&lt;=1962),"Ж55",IF(AND(D160&gt;=1963,D160&lt;=1972),"Ж50",IF(AND(D160&gt;=1973,D160&lt;=1994),"Ж18",""))))</f>
      </c>
      <c r="J160" s="3"/>
      <c r="K160" s="3"/>
      <c r="L160" s="3"/>
      <c r="M160" s="3"/>
      <c r="N160" s="3"/>
      <c r="O160" s="3"/>
    </row>
    <row r="161" spans="1:15" s="14" customFormat="1" ht="12.75" customHeight="1">
      <c r="A161" s="4"/>
      <c r="B161" s="2"/>
      <c r="C161" s="11"/>
      <c r="D161" s="9"/>
      <c r="E161" s="8"/>
      <c r="F161" s="12"/>
      <c r="G161" s="13"/>
      <c r="H161" s="4">
        <f>IF(AND(D161&gt;=1900,D161&lt;=1952),"Ж60",IF(AND(D161&gt;=1953,D161&lt;=1962),"Ж55",IF(AND(D161&gt;=1963,D161&lt;=1972),"Ж50",IF(AND(D161&gt;=1973,D161&lt;=1994),"Ж18",""))))</f>
      </c>
      <c r="J161" s="3"/>
      <c r="K161" s="3"/>
      <c r="L161" s="3"/>
      <c r="M161" s="3"/>
      <c r="N161" s="3"/>
      <c r="O161" s="3"/>
    </row>
    <row r="162" spans="1:15" s="14" customFormat="1" ht="12.75" customHeight="1">
      <c r="A162" s="4"/>
      <c r="B162" s="2"/>
      <c r="C162" s="11"/>
      <c r="D162" s="9"/>
      <c r="E162" s="8"/>
      <c r="F162" s="12"/>
      <c r="G162" s="13"/>
      <c r="H162" s="4">
        <f>IF(AND(D162&gt;=1900,D162&lt;=1952),"Ж60",IF(AND(D162&gt;=1953,D162&lt;=1962),"Ж55",IF(AND(D162&gt;=1963,D162&lt;=1972),"Ж50",IF(AND(D162&gt;=1973,D162&lt;=1994),"Ж18",""))))</f>
      </c>
      <c r="J162" s="3"/>
      <c r="K162" s="3"/>
      <c r="L162" s="3"/>
      <c r="M162" s="3"/>
      <c r="N162" s="3"/>
      <c r="O162" s="3"/>
    </row>
    <row r="163" spans="1:15" s="14" customFormat="1" ht="12.75" customHeight="1">
      <c r="A163" s="4"/>
      <c r="B163" s="2"/>
      <c r="C163" s="11"/>
      <c r="D163" s="9"/>
      <c r="E163" s="8"/>
      <c r="F163" s="12"/>
      <c r="G163" s="13"/>
      <c r="H163" s="4">
        <f>IF(AND(D163&gt;=1900,D163&lt;=1952),"Ж60",IF(AND(D163&gt;=1953,D163&lt;=1962),"Ж55",IF(AND(D163&gt;=1963,D163&lt;=1972),"Ж50",IF(AND(D163&gt;=1973,D163&lt;=1994),"Ж18",""))))</f>
      </c>
      <c r="J163" s="3"/>
      <c r="K163" s="3"/>
      <c r="L163" s="3"/>
      <c r="M163" s="3"/>
      <c r="N163" s="3"/>
      <c r="O163" s="3"/>
    </row>
    <row r="164" spans="1:15" s="14" customFormat="1" ht="12.75" customHeight="1">
      <c r="A164" s="4"/>
      <c r="B164" s="2"/>
      <c r="C164" s="11"/>
      <c r="D164" s="9"/>
      <c r="E164" s="8"/>
      <c r="F164" s="12"/>
      <c r="G164" s="13"/>
      <c r="H164" s="4">
        <f>IF(AND(D164&gt;=1900,D164&lt;=1952),"Ж60",IF(AND(D164&gt;=1953,D164&lt;=1962),"Ж55",IF(AND(D164&gt;=1963,D164&lt;=1972),"Ж50",IF(AND(D164&gt;=1973,D164&lt;=1994),"Ж18",""))))</f>
      </c>
      <c r="J164" s="3"/>
      <c r="K164" s="3"/>
      <c r="L164" s="3"/>
      <c r="M164" s="3"/>
      <c r="N164" s="3"/>
      <c r="O164" s="3"/>
    </row>
    <row r="165" spans="1:15" s="14" customFormat="1" ht="12.75" customHeight="1">
      <c r="A165" s="4"/>
      <c r="B165" s="2"/>
      <c r="C165" s="11"/>
      <c r="D165" s="9"/>
      <c r="E165" s="8"/>
      <c r="F165" s="12"/>
      <c r="G165" s="13"/>
      <c r="H165" s="4">
        <f>IF(AND(D165&gt;=1900,D165&lt;=1952),"Ж60",IF(AND(D165&gt;=1953,D165&lt;=1962),"Ж55",IF(AND(D165&gt;=1963,D165&lt;=1972),"Ж50",IF(AND(D165&gt;=1973,D165&lt;=1994),"Ж18",""))))</f>
      </c>
      <c r="J165" s="3"/>
      <c r="K165" s="3"/>
      <c r="L165" s="3"/>
      <c r="M165" s="3"/>
      <c r="N165" s="3"/>
      <c r="O165" s="3"/>
    </row>
    <row r="166" spans="1:15" s="14" customFormat="1" ht="12.75" customHeight="1">
      <c r="A166" s="4"/>
      <c r="B166" s="2"/>
      <c r="C166" s="11"/>
      <c r="D166" s="9"/>
      <c r="E166" s="8"/>
      <c r="F166" s="12"/>
      <c r="G166" s="13"/>
      <c r="H166" s="4">
        <f>IF(AND(D166&gt;=1900,D166&lt;=1952),"Ж60",IF(AND(D166&gt;=1953,D166&lt;=1962),"Ж55",IF(AND(D166&gt;=1963,D166&lt;=1972),"Ж50",IF(AND(D166&gt;=1973,D166&lt;=1994),"Ж18",""))))</f>
      </c>
      <c r="J166" s="3"/>
      <c r="K166" s="3"/>
      <c r="L166" s="3"/>
      <c r="M166" s="3"/>
      <c r="N166" s="3"/>
      <c r="O166" s="3"/>
    </row>
    <row r="167" spans="1:15" s="14" customFormat="1" ht="12.75" customHeight="1">
      <c r="A167" s="4"/>
      <c r="B167" s="2"/>
      <c r="C167" s="11"/>
      <c r="D167" s="9"/>
      <c r="E167" s="8"/>
      <c r="F167" s="12"/>
      <c r="G167" s="13"/>
      <c r="H167" s="4">
        <f>IF(AND(D167&gt;=1900,D167&lt;=1952),"Ж60",IF(AND(D167&gt;=1953,D167&lt;=1962),"Ж55",IF(AND(D167&gt;=1963,D167&lt;=1972),"Ж50",IF(AND(D167&gt;=1973,D167&lt;=1994),"Ж18",""))))</f>
      </c>
      <c r="J167" s="3"/>
      <c r="K167" s="3"/>
      <c r="L167" s="3"/>
      <c r="M167" s="3"/>
      <c r="N167" s="3"/>
      <c r="O167" s="3"/>
    </row>
    <row r="168" spans="1:15" s="14" customFormat="1" ht="12.75" customHeight="1">
      <c r="A168" s="4"/>
      <c r="B168" s="2"/>
      <c r="C168" s="11"/>
      <c r="D168" s="9"/>
      <c r="E168" s="8"/>
      <c r="F168" s="12"/>
      <c r="G168" s="13"/>
      <c r="H168" s="4">
        <f>IF(AND(D168&gt;=1900,D168&lt;=1952),"Ж60",IF(AND(D168&gt;=1953,D168&lt;=1962),"Ж55",IF(AND(D168&gt;=1963,D168&lt;=1972),"Ж50",IF(AND(D168&gt;=1973,D168&lt;=1994),"Ж18",""))))</f>
      </c>
      <c r="J168" s="3"/>
      <c r="K168" s="3"/>
      <c r="L168" s="3"/>
      <c r="M168" s="3"/>
      <c r="N168" s="3"/>
      <c r="O168" s="3"/>
    </row>
    <row r="169" spans="1:15" s="14" customFormat="1" ht="12.75" customHeight="1">
      <c r="A169" s="4"/>
      <c r="B169" s="2"/>
      <c r="C169" s="11"/>
      <c r="D169" s="9"/>
      <c r="E169" s="8"/>
      <c r="F169" s="12"/>
      <c r="G169" s="13"/>
      <c r="H169" s="4">
        <f>IF(AND(D169&gt;=1900,D169&lt;=1952),"Ж60",IF(AND(D169&gt;=1953,D169&lt;=1962),"Ж55",IF(AND(D169&gt;=1963,D169&lt;=1972),"Ж50",IF(AND(D169&gt;=1973,D169&lt;=1994),"Ж18",""))))</f>
      </c>
      <c r="J169" s="3"/>
      <c r="K169" s="3"/>
      <c r="L169" s="3"/>
      <c r="M169" s="3"/>
      <c r="N169" s="3"/>
      <c r="O169" s="3"/>
    </row>
    <row r="170" spans="1:15" s="14" customFormat="1" ht="12.75" customHeight="1">
      <c r="A170" s="4"/>
      <c r="B170" s="2"/>
      <c r="C170" s="11"/>
      <c r="D170" s="9"/>
      <c r="E170" s="8"/>
      <c r="F170" s="12"/>
      <c r="G170" s="13"/>
      <c r="H170" s="4">
        <f>IF(AND(D170&gt;=1900,D170&lt;=1952),"Ж60",IF(AND(D170&gt;=1953,D170&lt;=1962),"Ж55",IF(AND(D170&gt;=1963,D170&lt;=1972),"Ж50",IF(AND(D170&gt;=1973,D170&lt;=1994),"Ж18",""))))</f>
      </c>
      <c r="J170" s="3"/>
      <c r="K170" s="3"/>
      <c r="L170" s="3"/>
      <c r="M170" s="3"/>
      <c r="N170" s="3"/>
      <c r="O170" s="3"/>
    </row>
    <row r="171" spans="1:15" s="14" customFormat="1" ht="12.75" customHeight="1">
      <c r="A171" s="4"/>
      <c r="B171" s="2"/>
      <c r="C171" s="11"/>
      <c r="D171" s="9"/>
      <c r="E171" s="8"/>
      <c r="F171" s="12"/>
      <c r="G171" s="13"/>
      <c r="H171" s="4">
        <f>IF(AND(D171&gt;=1900,D171&lt;=1952),"Ж60",IF(AND(D171&gt;=1953,D171&lt;=1962),"Ж55",IF(AND(D171&gt;=1963,D171&lt;=1972),"Ж50",IF(AND(D171&gt;=1973,D171&lt;=1994),"Ж18",""))))</f>
      </c>
      <c r="J171" s="3"/>
      <c r="K171" s="3"/>
      <c r="L171" s="3"/>
      <c r="M171" s="3"/>
      <c r="N171" s="3"/>
      <c r="O171" s="3"/>
    </row>
    <row r="172" spans="1:15" s="14" customFormat="1" ht="12.75" customHeight="1">
      <c r="A172" s="4"/>
      <c r="B172" s="2"/>
      <c r="C172" s="11"/>
      <c r="D172" s="9"/>
      <c r="E172" s="8"/>
      <c r="F172" s="12"/>
      <c r="G172" s="13"/>
      <c r="H172" s="4">
        <f>IF(AND(D172&gt;=1900,D172&lt;=1952),"Ж60",IF(AND(D172&gt;=1953,D172&lt;=1962),"Ж55",IF(AND(D172&gt;=1963,D172&lt;=1972),"Ж50",IF(AND(D172&gt;=1973,D172&lt;=1994),"Ж18",""))))</f>
      </c>
      <c r="J172" s="3"/>
      <c r="K172" s="3"/>
      <c r="L172" s="3"/>
      <c r="M172" s="3"/>
      <c r="N172" s="3"/>
      <c r="O172" s="3"/>
    </row>
    <row r="173" spans="1:15" s="14" customFormat="1" ht="12.75" customHeight="1">
      <c r="A173" s="4"/>
      <c r="B173" s="2"/>
      <c r="C173" s="11"/>
      <c r="D173" s="9"/>
      <c r="E173" s="8"/>
      <c r="F173" s="12"/>
      <c r="G173" s="13"/>
      <c r="H173" s="4">
        <f>IF(AND(D173&gt;=1900,D173&lt;=1952),"Ж60",IF(AND(D173&gt;=1953,D173&lt;=1962),"Ж55",IF(AND(D173&gt;=1963,D173&lt;=1972),"Ж50",IF(AND(D173&gt;=1973,D173&lt;=1994),"Ж18",""))))</f>
      </c>
      <c r="J173" s="3"/>
      <c r="K173" s="3"/>
      <c r="L173" s="3"/>
      <c r="M173" s="3"/>
      <c r="N173" s="3"/>
      <c r="O173" s="3"/>
    </row>
    <row r="174" spans="1:15" s="14" customFormat="1" ht="12.75" customHeight="1">
      <c r="A174" s="4"/>
      <c r="B174" s="2"/>
      <c r="C174" s="11"/>
      <c r="D174" s="9"/>
      <c r="E174" s="8"/>
      <c r="F174" s="12"/>
      <c r="G174" s="13"/>
      <c r="H174" s="4">
        <f>IF(AND(D174&gt;=1900,D174&lt;=1952),"Ж60",IF(AND(D174&gt;=1953,D174&lt;=1962),"Ж55",IF(AND(D174&gt;=1963,D174&lt;=1972),"Ж50",IF(AND(D174&gt;=1973,D174&lt;=1994),"Ж18",""))))</f>
      </c>
      <c r="J174" s="3"/>
      <c r="K174" s="3"/>
      <c r="L174" s="3"/>
      <c r="M174" s="3"/>
      <c r="N174" s="3"/>
      <c r="O174" s="3"/>
    </row>
    <row r="175" spans="1:15" s="14" customFormat="1" ht="12.75" customHeight="1">
      <c r="A175" s="4"/>
      <c r="B175" s="2"/>
      <c r="C175" s="11"/>
      <c r="D175" s="9"/>
      <c r="E175" s="8"/>
      <c r="F175" s="12"/>
      <c r="G175" s="13"/>
      <c r="H175" s="4">
        <f>IF(AND(D175&gt;=1900,D175&lt;=1952),"Ж60",IF(AND(D175&gt;=1953,D175&lt;=1962),"Ж55",IF(AND(D175&gt;=1963,D175&lt;=1972),"Ж50",IF(AND(D175&gt;=1973,D175&lt;=1994),"Ж18",""))))</f>
      </c>
      <c r="J175" s="3"/>
      <c r="K175" s="3"/>
      <c r="L175" s="3"/>
      <c r="M175" s="3"/>
      <c r="N175" s="3"/>
      <c r="O175" s="3"/>
    </row>
    <row r="176" spans="1:15" s="14" customFormat="1" ht="12.75" customHeight="1">
      <c r="A176" s="4"/>
      <c r="B176" s="2"/>
      <c r="C176" s="11"/>
      <c r="D176" s="9"/>
      <c r="E176" s="8"/>
      <c r="F176" s="12"/>
      <c r="G176" s="13"/>
      <c r="H176" s="4">
        <f>IF(AND(D176&gt;=1900,D176&lt;=1952),"Ж60",IF(AND(D176&gt;=1953,D176&lt;=1962),"Ж55",IF(AND(D176&gt;=1963,D176&lt;=1972),"Ж50",IF(AND(D176&gt;=1973,D176&lt;=1994),"Ж18",""))))</f>
      </c>
      <c r="J176" s="3"/>
      <c r="K176" s="3"/>
      <c r="L176" s="3"/>
      <c r="M176" s="3"/>
      <c r="N176" s="3"/>
      <c r="O176" s="3"/>
    </row>
    <row r="177" spans="1:15" s="14" customFormat="1" ht="12.75" customHeight="1">
      <c r="A177" s="4"/>
      <c r="B177" s="2"/>
      <c r="C177" s="11"/>
      <c r="D177" s="9"/>
      <c r="E177" s="8"/>
      <c r="F177" s="12"/>
      <c r="G177" s="13"/>
      <c r="H177" s="4">
        <f>IF(AND(D177&gt;=1900,D177&lt;=1952),"Ж60",IF(AND(D177&gt;=1953,D177&lt;=1962),"Ж55",IF(AND(D177&gt;=1963,D177&lt;=1972),"Ж50",IF(AND(D177&gt;=1973,D177&lt;=1994),"Ж18",""))))</f>
      </c>
      <c r="J177" s="3"/>
      <c r="K177" s="3"/>
      <c r="L177" s="3"/>
      <c r="M177" s="3"/>
      <c r="N177" s="3"/>
      <c r="O177" s="3"/>
    </row>
    <row r="178" spans="1:15" s="14" customFormat="1" ht="12.75" customHeight="1">
      <c r="A178" s="4"/>
      <c r="B178" s="2"/>
      <c r="C178" s="11"/>
      <c r="D178" s="9"/>
      <c r="E178" s="8"/>
      <c r="F178" s="12"/>
      <c r="G178" s="13"/>
      <c r="H178" s="4">
        <f>IF(AND(D178&gt;=1900,D178&lt;=1952),"Ж60",IF(AND(D178&gt;=1953,D178&lt;=1962),"Ж55",IF(AND(D178&gt;=1963,D178&lt;=1972),"Ж50",IF(AND(D178&gt;=1973,D178&lt;=1994),"Ж18",""))))</f>
      </c>
      <c r="J178" s="3"/>
      <c r="K178" s="3"/>
      <c r="L178" s="3"/>
      <c r="M178" s="3"/>
      <c r="N178" s="3"/>
      <c r="O178" s="3"/>
    </row>
    <row r="179" spans="1:15" s="14" customFormat="1" ht="12.75" customHeight="1">
      <c r="A179" s="4"/>
      <c r="B179" s="2"/>
      <c r="C179" s="11"/>
      <c r="D179" s="9"/>
      <c r="E179" s="8"/>
      <c r="F179" s="12"/>
      <c r="G179" s="13"/>
      <c r="H179" s="4">
        <f>IF(AND(D179&gt;=1900,D179&lt;=1952),"Ж60",IF(AND(D179&gt;=1953,D179&lt;=1962),"Ж55",IF(AND(D179&gt;=1963,D179&lt;=1972),"Ж50",IF(AND(D179&gt;=1973,D179&lt;=1994),"Ж18",""))))</f>
      </c>
      <c r="J179" s="3"/>
      <c r="K179" s="3"/>
      <c r="L179" s="3"/>
      <c r="M179" s="3"/>
      <c r="N179" s="3"/>
      <c r="O179" s="3"/>
    </row>
    <row r="180" spans="1:15" s="14" customFormat="1" ht="12.75" customHeight="1">
      <c r="A180" s="4"/>
      <c r="B180" s="2"/>
      <c r="C180" s="11"/>
      <c r="D180" s="9"/>
      <c r="E180" s="8"/>
      <c r="F180" s="12"/>
      <c r="G180" s="13"/>
      <c r="H180" s="4">
        <f>IF(AND(D180&gt;=1900,D180&lt;=1952),"Ж60",IF(AND(D180&gt;=1953,D180&lt;=1962),"Ж55",IF(AND(D180&gt;=1963,D180&lt;=1972),"Ж50",IF(AND(D180&gt;=1973,D180&lt;=1994),"Ж18",""))))</f>
      </c>
      <c r="J180" s="3"/>
      <c r="K180" s="3"/>
      <c r="L180" s="3"/>
      <c r="M180" s="3"/>
      <c r="N180" s="3"/>
      <c r="O180" s="3"/>
    </row>
    <row r="181" spans="1:15" s="14" customFormat="1" ht="12.75" customHeight="1">
      <c r="A181" s="4"/>
      <c r="B181" s="2"/>
      <c r="C181" s="11"/>
      <c r="D181" s="9"/>
      <c r="E181" s="8"/>
      <c r="F181" s="12"/>
      <c r="G181" s="13"/>
      <c r="H181" s="4">
        <f>IF(AND(D181&gt;=1900,D181&lt;=1952),"Ж60",IF(AND(D181&gt;=1953,D181&lt;=1962),"Ж55",IF(AND(D181&gt;=1963,D181&lt;=1972),"Ж50",IF(AND(D181&gt;=1973,D181&lt;=1994),"Ж18",""))))</f>
      </c>
      <c r="J181" s="3"/>
      <c r="K181" s="3"/>
      <c r="L181" s="3"/>
      <c r="M181" s="3"/>
      <c r="N181" s="3"/>
      <c r="O181" s="3"/>
    </row>
    <row r="182" spans="1:15" s="14" customFormat="1" ht="12.75" customHeight="1">
      <c r="A182" s="4"/>
      <c r="B182" s="2"/>
      <c r="C182" s="11"/>
      <c r="D182" s="9"/>
      <c r="E182" s="8"/>
      <c r="F182" s="12"/>
      <c r="G182" s="13"/>
      <c r="H182" s="4">
        <f>IF(AND(D182&gt;=1900,D182&lt;=1952),"Ж60",IF(AND(D182&gt;=1953,D182&lt;=1962),"Ж55",IF(AND(D182&gt;=1963,D182&lt;=1972),"Ж50",IF(AND(D182&gt;=1973,D182&lt;=1994),"Ж18",""))))</f>
      </c>
      <c r="J182" s="3"/>
      <c r="K182" s="3"/>
      <c r="L182" s="3"/>
      <c r="M182" s="3"/>
      <c r="N182" s="3"/>
      <c r="O182" s="3"/>
    </row>
    <row r="183" spans="1:15" s="14" customFormat="1" ht="12.75" customHeight="1">
      <c r="A183" s="4"/>
      <c r="B183" s="2"/>
      <c r="C183" s="11"/>
      <c r="D183" s="9"/>
      <c r="E183" s="8"/>
      <c r="F183" s="12"/>
      <c r="G183" s="13"/>
      <c r="H183" s="4">
        <f>IF(AND(D183&gt;=1900,D183&lt;=1952),"Ж60",IF(AND(D183&gt;=1953,D183&lt;=1962),"Ж55",IF(AND(D183&gt;=1963,D183&lt;=1972),"Ж50",IF(AND(D183&gt;=1973,D183&lt;=1994),"Ж18",""))))</f>
      </c>
      <c r="J183" s="3"/>
      <c r="K183" s="3"/>
      <c r="L183" s="3"/>
      <c r="M183" s="3"/>
      <c r="N183" s="3"/>
      <c r="O183" s="3"/>
    </row>
    <row r="184" spans="1:15" s="14" customFormat="1" ht="12.75" customHeight="1">
      <c r="A184" s="4"/>
      <c r="B184" s="2"/>
      <c r="C184" s="11"/>
      <c r="D184" s="9"/>
      <c r="E184" s="8"/>
      <c r="F184" s="12"/>
      <c r="G184" s="13"/>
      <c r="H184" s="4">
        <f>IF(AND(D184&gt;=1900,D184&lt;=1952),"Ж60",IF(AND(D184&gt;=1953,D184&lt;=1962),"Ж55",IF(AND(D184&gt;=1963,D184&lt;=1972),"Ж50",IF(AND(D184&gt;=1973,D184&lt;=1994),"Ж18",""))))</f>
      </c>
      <c r="J184" s="3"/>
      <c r="K184" s="3"/>
      <c r="L184" s="3"/>
      <c r="M184" s="3"/>
      <c r="N184" s="3"/>
      <c r="O184" s="3"/>
    </row>
    <row r="185" spans="1:15" s="14" customFormat="1" ht="12.75" customHeight="1">
      <c r="A185" s="4"/>
      <c r="B185" s="2"/>
      <c r="C185" s="11"/>
      <c r="D185" s="9"/>
      <c r="E185" s="8"/>
      <c r="F185" s="12"/>
      <c r="G185" s="13"/>
      <c r="H185" s="4">
        <f>IF(AND(D185&gt;=1900,D185&lt;=1952),"Ж60",IF(AND(D185&gt;=1953,D185&lt;=1962),"Ж55",IF(AND(D185&gt;=1963,D185&lt;=1972),"Ж50",IF(AND(D185&gt;=1973,D185&lt;=1994),"Ж18",""))))</f>
      </c>
      <c r="J185" s="3"/>
      <c r="K185" s="3"/>
      <c r="L185" s="3"/>
      <c r="M185" s="3"/>
      <c r="N185" s="3"/>
      <c r="O185" s="3"/>
    </row>
    <row r="186" spans="1:15" s="14" customFormat="1" ht="12.75" customHeight="1">
      <c r="A186" s="4"/>
      <c r="B186" s="2"/>
      <c r="C186" s="11"/>
      <c r="D186" s="9"/>
      <c r="E186" s="8"/>
      <c r="F186" s="12"/>
      <c r="G186" s="13"/>
      <c r="H186" s="4">
        <f>IF(AND(D186&gt;=1900,D186&lt;=1952),"Ж60",IF(AND(D186&gt;=1953,D186&lt;=1962),"Ж55",IF(AND(D186&gt;=1963,D186&lt;=1972),"Ж50",IF(AND(D186&gt;=1973,D186&lt;=1994),"Ж18",""))))</f>
      </c>
      <c r="J186" s="3"/>
      <c r="K186" s="3"/>
      <c r="L186" s="3"/>
      <c r="M186" s="3"/>
      <c r="N186" s="3"/>
      <c r="O186" s="3"/>
    </row>
    <row r="187" spans="1:15" s="14" customFormat="1" ht="12.75" customHeight="1">
      <c r="A187" s="4"/>
      <c r="B187" s="2"/>
      <c r="C187" s="11"/>
      <c r="D187" s="9"/>
      <c r="E187" s="8"/>
      <c r="F187" s="12"/>
      <c r="G187" s="13"/>
      <c r="H187" s="4">
        <f>IF(AND(D187&gt;=1900,D187&lt;=1952),"Ж60",IF(AND(D187&gt;=1953,D187&lt;=1962),"Ж55",IF(AND(D187&gt;=1963,D187&lt;=1972),"Ж50",IF(AND(D187&gt;=1973,D187&lt;=1994),"Ж18",""))))</f>
      </c>
      <c r="J187" s="3"/>
      <c r="K187" s="3"/>
      <c r="L187" s="3"/>
      <c r="M187" s="3"/>
      <c r="N187" s="3"/>
      <c r="O187" s="3"/>
    </row>
    <row r="188" spans="1:15" s="14" customFormat="1" ht="12.75" customHeight="1">
      <c r="A188" s="4"/>
      <c r="B188" s="2"/>
      <c r="C188" s="11"/>
      <c r="D188" s="9"/>
      <c r="E188" s="8"/>
      <c r="F188" s="12"/>
      <c r="G188" s="13"/>
      <c r="H188" s="4">
        <f>IF(AND(D188&gt;=1900,D188&lt;=1952),"Ж60",IF(AND(D188&gt;=1953,D188&lt;=1962),"Ж55",IF(AND(D188&gt;=1963,D188&lt;=1972),"Ж50",IF(AND(D188&gt;=1973,D188&lt;=1994),"Ж18",""))))</f>
      </c>
      <c r="J188" s="3"/>
      <c r="K188" s="3"/>
      <c r="L188" s="3"/>
      <c r="M188" s="3"/>
      <c r="N188" s="3"/>
      <c r="O188" s="3"/>
    </row>
    <row r="189" spans="1:15" s="14" customFormat="1" ht="12.75" customHeight="1">
      <c r="A189" s="4"/>
      <c r="B189" s="2"/>
      <c r="C189" s="11"/>
      <c r="D189" s="9"/>
      <c r="E189" s="8"/>
      <c r="F189" s="12"/>
      <c r="G189" s="13"/>
      <c r="H189" s="4">
        <f>IF(AND(D189&gt;=1900,D189&lt;=1952),"Ж60",IF(AND(D189&gt;=1953,D189&lt;=1962),"Ж55",IF(AND(D189&gt;=1963,D189&lt;=1972),"Ж50",IF(AND(D189&gt;=1973,D189&lt;=1994),"Ж18",""))))</f>
      </c>
      <c r="J189" s="3"/>
      <c r="K189" s="3"/>
      <c r="L189" s="3"/>
      <c r="M189" s="3"/>
      <c r="N189" s="3"/>
      <c r="O189" s="3"/>
    </row>
    <row r="190" spans="1:15" s="14" customFormat="1" ht="12.75" customHeight="1">
      <c r="A190" s="4"/>
      <c r="B190" s="2"/>
      <c r="C190" s="11"/>
      <c r="D190" s="9"/>
      <c r="E190" s="8"/>
      <c r="F190" s="12"/>
      <c r="G190" s="13"/>
      <c r="H190" s="4">
        <f>IF(AND(D190&gt;=1900,D190&lt;=1952),"Ж60",IF(AND(D190&gt;=1953,D190&lt;=1962),"Ж55",IF(AND(D190&gt;=1963,D190&lt;=1972),"Ж50",IF(AND(D190&gt;=1973,D190&lt;=1994),"Ж18",""))))</f>
      </c>
      <c r="J190" s="3"/>
      <c r="K190" s="3"/>
      <c r="L190" s="3"/>
      <c r="M190" s="3"/>
      <c r="N190" s="3"/>
      <c r="O190" s="3"/>
    </row>
    <row r="191" spans="1:15" s="14" customFormat="1" ht="12.75" customHeight="1">
      <c r="A191" s="4"/>
      <c r="B191" s="2"/>
      <c r="C191" s="11"/>
      <c r="D191" s="9"/>
      <c r="E191" s="8"/>
      <c r="F191" s="12"/>
      <c r="G191" s="13"/>
      <c r="H191" s="4">
        <f>IF(AND(D191&gt;=1900,D191&lt;=1952),"Ж60",IF(AND(D191&gt;=1953,D191&lt;=1962),"Ж55",IF(AND(D191&gt;=1963,D191&lt;=1972),"Ж50",IF(AND(D191&gt;=1973,D191&lt;=1994),"Ж18",""))))</f>
      </c>
      <c r="J191" s="3"/>
      <c r="K191" s="3"/>
      <c r="L191" s="3"/>
      <c r="M191" s="3"/>
      <c r="N191" s="3"/>
      <c r="O191" s="3"/>
    </row>
    <row r="192" spans="1:15" s="14" customFormat="1" ht="12.75" customHeight="1">
      <c r="A192" s="4"/>
      <c r="B192" s="2"/>
      <c r="C192" s="11"/>
      <c r="D192" s="9"/>
      <c r="E192" s="8"/>
      <c r="F192" s="12"/>
      <c r="G192" s="13"/>
      <c r="H192" s="4">
        <f>IF(AND(D192&gt;=1900,D192&lt;=1952),"Ж60",IF(AND(D192&gt;=1953,D192&lt;=1962),"Ж55",IF(AND(D192&gt;=1963,D192&lt;=1972),"Ж50",IF(AND(D192&gt;=1973,D192&lt;=1994),"Ж18",""))))</f>
      </c>
      <c r="J192" s="3"/>
      <c r="K192" s="3"/>
      <c r="L192" s="3"/>
      <c r="M192" s="3"/>
      <c r="N192" s="3"/>
      <c r="O192" s="3"/>
    </row>
    <row r="193" spans="1:15" s="14" customFormat="1" ht="12.75" customHeight="1">
      <c r="A193" s="4"/>
      <c r="B193" s="2"/>
      <c r="C193" s="11"/>
      <c r="D193" s="9"/>
      <c r="E193" s="8"/>
      <c r="F193" s="12"/>
      <c r="G193" s="13"/>
      <c r="H193" s="4">
        <f>IF(AND(D193&gt;=1900,D193&lt;=1952),"Ж60",IF(AND(D193&gt;=1953,D193&lt;=1962),"Ж55",IF(AND(D193&gt;=1963,D193&lt;=1972),"Ж50",IF(AND(D193&gt;=1973,D193&lt;=1994),"Ж18",""))))</f>
      </c>
      <c r="J193" s="3"/>
      <c r="K193" s="3"/>
      <c r="L193" s="3"/>
      <c r="M193" s="3"/>
      <c r="N193" s="3"/>
      <c r="O193" s="3"/>
    </row>
    <row r="194" spans="1:15" s="14" customFormat="1" ht="12.75" customHeight="1">
      <c r="A194" s="4"/>
      <c r="B194" s="2"/>
      <c r="C194" s="11"/>
      <c r="D194" s="9"/>
      <c r="E194" s="8"/>
      <c r="F194" s="12"/>
      <c r="G194" s="13"/>
      <c r="H194" s="4">
        <f>IF(AND(D194&gt;=1900,D194&lt;=1952),"Ж60",IF(AND(D194&gt;=1953,D194&lt;=1962),"Ж55",IF(AND(D194&gt;=1963,D194&lt;=1972),"Ж50",IF(AND(D194&gt;=1973,D194&lt;=1994),"Ж18",""))))</f>
      </c>
      <c r="J194" s="3"/>
      <c r="K194" s="3"/>
      <c r="L194" s="3"/>
      <c r="M194" s="3"/>
      <c r="N194" s="3"/>
      <c r="O194" s="3"/>
    </row>
    <row r="195" spans="1:15" s="14" customFormat="1" ht="12.75" customHeight="1">
      <c r="A195" s="4"/>
      <c r="B195" s="2"/>
      <c r="C195" s="11"/>
      <c r="D195" s="9"/>
      <c r="E195" s="8"/>
      <c r="F195" s="12"/>
      <c r="G195" s="13"/>
      <c r="H195" s="4">
        <f>IF(AND(D195&gt;=1900,D195&lt;=1952),"Ж60",IF(AND(D195&gt;=1953,D195&lt;=1962),"Ж55",IF(AND(D195&gt;=1963,D195&lt;=1972),"Ж50",IF(AND(D195&gt;=1973,D195&lt;=1994),"Ж18",""))))</f>
      </c>
      <c r="J195" s="3"/>
      <c r="K195" s="3"/>
      <c r="L195" s="3"/>
      <c r="M195" s="3"/>
      <c r="N195" s="3"/>
      <c r="O195" s="3"/>
    </row>
    <row r="196" spans="1:15" s="14" customFormat="1" ht="12.75" customHeight="1">
      <c r="A196" s="4"/>
      <c r="B196" s="2"/>
      <c r="C196" s="11"/>
      <c r="D196" s="9"/>
      <c r="E196" s="8"/>
      <c r="F196" s="12"/>
      <c r="G196" s="13"/>
      <c r="H196" s="4">
        <f>IF(AND(D196&gt;=1900,D196&lt;=1952),"Ж60",IF(AND(D196&gt;=1953,D196&lt;=1962),"Ж55",IF(AND(D196&gt;=1963,D196&lt;=1972),"Ж50",IF(AND(D196&gt;=1973,D196&lt;=1994),"Ж18",""))))</f>
      </c>
      <c r="J196" s="3"/>
      <c r="K196" s="3"/>
      <c r="L196" s="3"/>
      <c r="M196" s="3"/>
      <c r="N196" s="3"/>
      <c r="O196" s="3"/>
    </row>
    <row r="197" spans="1:15" s="14" customFormat="1" ht="12.75" customHeight="1">
      <c r="A197" s="4"/>
      <c r="B197" s="2"/>
      <c r="C197" s="11"/>
      <c r="D197" s="9"/>
      <c r="E197" s="8"/>
      <c r="F197" s="12"/>
      <c r="G197" s="13"/>
      <c r="H197" s="4">
        <f>IF(AND(D197&gt;=1900,D197&lt;=1952),"М60",IF(AND(D197&gt;=1953,D197&lt;=1962),"М55",IF(AND(D197&gt;=1963,D197&lt;=1972),"М50",IF(AND(D197&gt;=1973,D197&lt;=1994),"М18",""))))</f>
      </c>
      <c r="J197" s="3"/>
      <c r="K197" s="3"/>
      <c r="L197" s="3"/>
      <c r="M197" s="3"/>
      <c r="N197" s="3"/>
      <c r="O197" s="3"/>
    </row>
    <row r="198" spans="1:15" s="14" customFormat="1" ht="12.75" customHeight="1">
      <c r="A198" s="4"/>
      <c r="B198" s="2"/>
      <c r="C198" s="11"/>
      <c r="D198" s="9"/>
      <c r="E198" s="8"/>
      <c r="F198" s="12"/>
      <c r="G198" s="13"/>
      <c r="H198" s="4">
        <f>IF(AND(D198&gt;=1900,D198&lt;=1952),"М60",IF(AND(D198&gt;=1953,D198&lt;=1962),"М55",IF(AND(D198&gt;=1963,D198&lt;=1972),"М50",IF(AND(D198&gt;=1973,D198&lt;=1994),"М18",""))))</f>
      </c>
      <c r="J198" s="3"/>
      <c r="K198" s="3"/>
      <c r="L198" s="3"/>
      <c r="M198" s="3"/>
      <c r="N198" s="3"/>
      <c r="O198" s="3"/>
    </row>
    <row r="199" spans="1:15" s="14" customFormat="1" ht="12.75" customHeight="1">
      <c r="A199" s="4"/>
      <c r="B199" s="2"/>
      <c r="C199" s="11"/>
      <c r="D199" s="9"/>
      <c r="E199" s="8"/>
      <c r="F199" s="12"/>
      <c r="G199" s="13"/>
      <c r="H199" s="4">
        <f>IF(AND(D199&gt;=1900,D199&lt;=1952),"М60",IF(AND(D199&gt;=1953,D199&lt;=1962),"М55",IF(AND(D199&gt;=1963,D199&lt;=1972),"М50",IF(AND(D199&gt;=1973,D199&lt;=1994),"М18",""))))</f>
      </c>
      <c r="J199" s="3"/>
      <c r="K199" s="3"/>
      <c r="L199" s="3"/>
      <c r="M199" s="3"/>
      <c r="N199" s="3"/>
      <c r="O199" s="3"/>
    </row>
    <row r="200" spans="1:15" s="14" customFormat="1" ht="12.75" customHeight="1">
      <c r="A200" s="4"/>
      <c r="B200" s="2"/>
      <c r="C200" s="11"/>
      <c r="D200" s="9"/>
      <c r="E200" s="8"/>
      <c r="F200" s="12"/>
      <c r="G200" s="13"/>
      <c r="H200" s="4">
        <f>IF(AND(D200&gt;=1900,D200&lt;=1952),"М60",IF(AND(D200&gt;=1953,D200&lt;=1962),"М55",IF(AND(D200&gt;=1963,D200&lt;=1972),"М50",IF(AND(D200&gt;=1973,D200&lt;=1994),"М18",""))))</f>
      </c>
      <c r="J200" s="3"/>
      <c r="K200" s="3"/>
      <c r="L200" s="3"/>
      <c r="M200" s="3"/>
      <c r="N200" s="3"/>
      <c r="O200" s="3"/>
    </row>
    <row r="201" spans="1:15" s="14" customFormat="1" ht="12.75" customHeight="1">
      <c r="A201" s="4"/>
      <c r="B201" s="2"/>
      <c r="C201" s="11"/>
      <c r="D201" s="9"/>
      <c r="E201" s="8"/>
      <c r="F201" s="12"/>
      <c r="G201" s="13"/>
      <c r="H201" s="4">
        <f>IF(AND(D201&gt;=1900,D201&lt;=1952),"М60",IF(AND(D201&gt;=1953,D201&lt;=1962),"М55",IF(AND(D201&gt;=1963,D201&lt;=1972),"М50",IF(AND(D201&gt;=1973,D201&lt;=1994),"М18",""))))</f>
      </c>
      <c r="J201" s="3"/>
      <c r="K201" s="3"/>
      <c r="L201" s="3"/>
      <c r="M201" s="3"/>
      <c r="N201" s="3"/>
      <c r="O201" s="3"/>
    </row>
  </sheetData>
  <sheetProtection/>
  <autoFilter ref="A7:J201"/>
  <mergeCells count="14">
    <mergeCell ref="F7:F8"/>
    <mergeCell ref="G7:G8"/>
    <mergeCell ref="H7:H8"/>
    <mergeCell ref="I7:I8"/>
    <mergeCell ref="A1:I1"/>
    <mergeCell ref="A2:I2"/>
    <mergeCell ref="A3:I3"/>
    <mergeCell ref="A4:I4"/>
    <mergeCell ref="A5:I5"/>
    <mergeCell ref="A7:A8"/>
    <mergeCell ref="B7:B8"/>
    <mergeCell ref="C7:C8"/>
    <mergeCell ref="D7:D8"/>
    <mergeCell ref="E7:E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 www.spb-la.ru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O15"/>
  <sheetViews>
    <sheetView showGridLines="0" zoomScale="130" zoomScaleNormal="130" zoomScalePageLayoutView="0" workbookViewId="0" topLeftCell="A1">
      <selection activeCell="A5" sqref="A5:I5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11" customWidth="1"/>
    <col min="4" max="4" width="4.25390625" style="9" customWidth="1"/>
    <col min="5" max="5" width="14.625" style="8" customWidth="1"/>
    <col min="6" max="6" width="18.625" style="12" customWidth="1"/>
    <col min="7" max="7" width="6.375" style="13" customWidth="1"/>
    <col min="8" max="8" width="5.625" style="14" customWidth="1"/>
    <col min="9" max="9" width="3.875" style="14" customWidth="1"/>
    <col min="10" max="10" width="9.125" style="3" customWidth="1"/>
    <col min="11" max="16" width="9.125" style="3" hidden="1" customWidth="1"/>
    <col min="17" max="35" width="9.125" style="3" customWidth="1"/>
    <col min="36" max="16384" width="9.125" style="3" customWidth="1"/>
  </cols>
  <sheetData>
    <row r="1" spans="1:9" ht="20.25" customHeight="1">
      <c r="A1" s="30" t="s">
        <v>81</v>
      </c>
      <c r="B1" s="30"/>
      <c r="C1" s="30"/>
      <c r="D1" s="30"/>
      <c r="E1" s="30"/>
      <c r="F1" s="30"/>
      <c r="G1" s="30"/>
      <c r="H1" s="30"/>
      <c r="I1" s="30"/>
    </row>
    <row r="2" spans="1:9" ht="18" customHeight="1">
      <c r="A2" s="31" t="s">
        <v>82</v>
      </c>
      <c r="B2" s="31"/>
      <c r="C2" s="31"/>
      <c r="D2" s="31"/>
      <c r="E2" s="31"/>
      <c r="F2" s="31"/>
      <c r="G2" s="31"/>
      <c r="H2" s="31"/>
      <c r="I2" s="31"/>
    </row>
    <row r="3" spans="1:9" ht="18" customHeight="1">
      <c r="A3" s="31" t="s">
        <v>83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32" t="s">
        <v>215</v>
      </c>
      <c r="B4" s="32"/>
      <c r="C4" s="32"/>
      <c r="D4" s="32"/>
      <c r="E4" s="32"/>
      <c r="F4" s="32"/>
      <c r="G4" s="32"/>
      <c r="H4" s="32"/>
      <c r="I4" s="32"/>
    </row>
    <row r="5" spans="1:9" ht="17.25" customHeight="1">
      <c r="A5" s="29" t="s">
        <v>98</v>
      </c>
      <c r="B5" s="29"/>
      <c r="C5" s="29"/>
      <c r="D5" s="29"/>
      <c r="E5" s="29"/>
      <c r="F5" s="29"/>
      <c r="G5" s="29"/>
      <c r="H5" s="29"/>
      <c r="I5" s="29"/>
    </row>
    <row r="6" spans="1:8" s="6" customFormat="1" ht="13.5" customHeight="1">
      <c r="A6" s="5"/>
      <c r="C6" s="1"/>
      <c r="D6" s="1"/>
      <c r="E6" s="1"/>
      <c r="F6" s="1"/>
      <c r="G6" s="1"/>
      <c r="H6" s="1"/>
    </row>
    <row r="7" spans="1:9" s="7" customFormat="1" ht="7.5" customHeight="1">
      <c r="A7" s="33" t="s">
        <v>0</v>
      </c>
      <c r="B7" s="33" t="s">
        <v>1</v>
      </c>
      <c r="C7" s="33" t="s">
        <v>2</v>
      </c>
      <c r="D7" s="35" t="s">
        <v>3</v>
      </c>
      <c r="E7" s="35" t="s">
        <v>4</v>
      </c>
      <c r="F7" s="35" t="s">
        <v>5</v>
      </c>
      <c r="G7" s="37" t="s">
        <v>6</v>
      </c>
      <c r="H7" s="37" t="s">
        <v>7</v>
      </c>
      <c r="I7" s="37" t="s">
        <v>8</v>
      </c>
    </row>
    <row r="8" spans="1:9" s="7" customFormat="1" ht="7.5" customHeight="1">
      <c r="A8" s="34"/>
      <c r="B8" s="34"/>
      <c r="C8" s="34"/>
      <c r="D8" s="36"/>
      <c r="E8" s="36"/>
      <c r="F8" s="36"/>
      <c r="G8" s="38"/>
      <c r="H8" s="38"/>
      <c r="I8" s="38"/>
    </row>
    <row r="9" spans="1:15" ht="12.75" customHeight="1">
      <c r="A9" s="4">
        <v>1</v>
      </c>
      <c r="B9" s="4">
        <v>105</v>
      </c>
      <c r="C9" s="18" t="s">
        <v>210</v>
      </c>
      <c r="D9" s="19">
        <v>1939</v>
      </c>
      <c r="E9" s="4" t="s">
        <v>9</v>
      </c>
      <c r="F9" s="21" t="s">
        <v>10</v>
      </c>
      <c r="G9" s="41">
        <f>L9-K9</f>
        <v>0.037731481481481505</v>
      </c>
      <c r="H9" s="4" t="str">
        <f>IF(AND(D9&gt;=1900,D9&lt;=1942),"М70","в/к")</f>
        <v>М70</v>
      </c>
      <c r="I9" s="10">
        <v>1</v>
      </c>
      <c r="K9" s="40">
        <v>0.0833333333333333</v>
      </c>
      <c r="L9" s="42">
        <v>0.1210648148148148</v>
      </c>
      <c r="O9" s="3">
        <v>10460</v>
      </c>
    </row>
    <row r="10" spans="1:15" ht="12.75" customHeight="1">
      <c r="A10" s="4">
        <v>2</v>
      </c>
      <c r="B10" s="4">
        <v>103</v>
      </c>
      <c r="C10" s="18" t="s">
        <v>125</v>
      </c>
      <c r="D10" s="19">
        <v>1939</v>
      </c>
      <c r="E10" s="4" t="s">
        <v>13</v>
      </c>
      <c r="F10" s="21" t="s">
        <v>14</v>
      </c>
      <c r="G10" s="41">
        <f>L10-K10</f>
        <v>0.03806712962962963</v>
      </c>
      <c r="H10" s="4" t="str">
        <f>IF(AND(D10&gt;=1900,D10&lt;=1942),"М70","в/к")</f>
        <v>М70</v>
      </c>
      <c r="I10" s="4">
        <v>2</v>
      </c>
      <c r="K10" s="40">
        <v>0.08333333333333333</v>
      </c>
      <c r="L10" s="40">
        <v>0.12140046296296296</v>
      </c>
      <c r="O10" s="3">
        <v>10489</v>
      </c>
    </row>
    <row r="11" spans="1:15" ht="12.75" customHeight="1">
      <c r="A11" s="4">
        <v>3</v>
      </c>
      <c r="B11" s="4">
        <v>102</v>
      </c>
      <c r="C11" s="18" t="s">
        <v>55</v>
      </c>
      <c r="D11" s="19">
        <v>1937</v>
      </c>
      <c r="E11" s="4" t="s">
        <v>9</v>
      </c>
      <c r="F11" s="21" t="s">
        <v>15</v>
      </c>
      <c r="G11" s="41">
        <f>L11-K11</f>
        <v>0.04017361111111112</v>
      </c>
      <c r="H11" s="4" t="str">
        <f>IF(AND(D11&gt;=1900,D11&lt;=1942),"М70","в/к")</f>
        <v>М70</v>
      </c>
      <c r="I11" s="10">
        <v>3</v>
      </c>
      <c r="J11" s="10"/>
      <c r="K11" s="40">
        <v>0.08333333333333333</v>
      </c>
      <c r="L11" s="40">
        <v>0.12350694444444445</v>
      </c>
      <c r="O11" s="3">
        <v>10671</v>
      </c>
    </row>
    <row r="12" spans="1:15" ht="12.75" customHeight="1">
      <c r="A12" s="4">
        <v>4</v>
      </c>
      <c r="B12" s="4">
        <v>100</v>
      </c>
      <c r="C12" s="18" t="s">
        <v>46</v>
      </c>
      <c r="D12" s="19">
        <v>1938</v>
      </c>
      <c r="E12" s="4" t="s">
        <v>41</v>
      </c>
      <c r="F12" s="21"/>
      <c r="G12" s="41">
        <f>L12-K12</f>
        <v>0.04020833333333336</v>
      </c>
      <c r="H12" s="4" t="str">
        <f>IF(AND(D12&gt;=1900,D12&lt;=1942),"М70","в/к")</f>
        <v>М70</v>
      </c>
      <c r="I12" s="4">
        <v>4</v>
      </c>
      <c r="J12" s="10"/>
      <c r="K12" s="40">
        <v>0.0833333333333333</v>
      </c>
      <c r="L12" s="40">
        <v>0.12354166666666666</v>
      </c>
      <c r="O12" s="3">
        <v>10674</v>
      </c>
    </row>
    <row r="13" spans="1:15" ht="12.75" customHeight="1">
      <c r="A13" s="4">
        <v>5</v>
      </c>
      <c r="B13" s="4">
        <v>104</v>
      </c>
      <c r="C13" s="18" t="s">
        <v>77</v>
      </c>
      <c r="D13" s="19">
        <v>1932</v>
      </c>
      <c r="E13" s="4" t="s">
        <v>9</v>
      </c>
      <c r="F13" s="21" t="s">
        <v>15</v>
      </c>
      <c r="G13" s="41">
        <f>L13-K13</f>
        <v>0.04076388888888893</v>
      </c>
      <c r="H13" s="4" t="str">
        <f>IF(AND(D13&gt;=1900,D13&lt;=1942),"М70","в/к")</f>
        <v>М70</v>
      </c>
      <c r="I13" s="10">
        <v>5</v>
      </c>
      <c r="J13" s="10"/>
      <c r="K13" s="40">
        <v>0.0833333333333333</v>
      </c>
      <c r="L13" s="40">
        <v>0.12409722222222223</v>
      </c>
      <c r="O13" s="3">
        <v>10722</v>
      </c>
    </row>
    <row r="14" spans="1:15" ht="12.75" customHeight="1">
      <c r="A14" s="4">
        <v>6</v>
      </c>
      <c r="B14" s="4">
        <v>101</v>
      </c>
      <c r="C14" s="18" t="s">
        <v>28</v>
      </c>
      <c r="D14" s="19">
        <v>1936</v>
      </c>
      <c r="E14" s="4"/>
      <c r="F14" s="21"/>
      <c r="G14" s="41">
        <f>L14-K14</f>
        <v>0.04186342592592594</v>
      </c>
      <c r="H14" s="4" t="str">
        <f>IF(AND(D14&gt;=1900,D14&lt;=1942),"М70","в/к")</f>
        <v>М70</v>
      </c>
      <c r="I14" s="4">
        <v>6</v>
      </c>
      <c r="J14" s="10"/>
      <c r="K14" s="40">
        <v>0.0833333333333333</v>
      </c>
      <c r="L14" s="40">
        <v>0.12519675925925924</v>
      </c>
      <c r="O14" s="3">
        <v>10817</v>
      </c>
    </row>
    <row r="15" spans="1:15" ht="12.75" customHeight="1">
      <c r="A15" s="4">
        <v>7</v>
      </c>
      <c r="B15" s="4">
        <v>106</v>
      </c>
      <c r="C15" s="18" t="s">
        <v>182</v>
      </c>
      <c r="D15" s="19">
        <v>1988</v>
      </c>
      <c r="E15" s="4" t="s">
        <v>9</v>
      </c>
      <c r="F15" s="21"/>
      <c r="G15" s="41">
        <f>L15-K15</f>
        <v>0.04453703703703708</v>
      </c>
      <c r="H15" s="4" t="str">
        <f>IF(AND(D15&gt;=1900,D15&lt;=1942),"М70","в/к")</f>
        <v>в/к</v>
      </c>
      <c r="I15" s="4"/>
      <c r="J15" s="10"/>
      <c r="K15" s="40">
        <v>0.0833333333333333</v>
      </c>
      <c r="L15" s="40">
        <v>0.12787037037037038</v>
      </c>
      <c r="O15" s="3">
        <v>11048</v>
      </c>
    </row>
  </sheetData>
  <sheetProtection/>
  <autoFilter ref="A7:J14"/>
  <mergeCells count="14">
    <mergeCell ref="F7:F8"/>
    <mergeCell ref="G7:G8"/>
    <mergeCell ref="H7:H8"/>
    <mergeCell ref="I7:I8"/>
    <mergeCell ref="A1:I1"/>
    <mergeCell ref="A2:I2"/>
    <mergeCell ref="A3:I3"/>
    <mergeCell ref="A4:I4"/>
    <mergeCell ref="A5:I5"/>
    <mergeCell ref="A7:A8"/>
    <mergeCell ref="B7:B8"/>
    <mergeCell ref="C7:C8"/>
    <mergeCell ref="D7:D8"/>
    <mergeCell ref="E7:E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 www.spb-la.ru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O10"/>
  <sheetViews>
    <sheetView showGridLines="0" zoomScale="130" zoomScaleNormal="130" zoomScalePageLayoutView="0" workbookViewId="0" topLeftCell="A1">
      <selection activeCell="A4" sqref="A4:I4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11" customWidth="1"/>
    <col min="4" max="4" width="4.25390625" style="9" customWidth="1"/>
    <col min="5" max="5" width="14.625" style="8" customWidth="1"/>
    <col min="6" max="6" width="18.625" style="12" customWidth="1"/>
    <col min="7" max="7" width="6.375" style="13" customWidth="1"/>
    <col min="8" max="8" width="5.625" style="14" customWidth="1"/>
    <col min="9" max="9" width="3.875" style="14" customWidth="1"/>
    <col min="10" max="10" width="9.125" style="3" customWidth="1"/>
    <col min="11" max="15" width="9.125" style="3" hidden="1" customWidth="1"/>
    <col min="16" max="35" width="9.125" style="3" customWidth="1"/>
    <col min="36" max="16384" width="9.125" style="3" customWidth="1"/>
  </cols>
  <sheetData>
    <row r="1" spans="1:9" ht="20.25" customHeight="1">
      <c r="A1" s="30" t="s">
        <v>81</v>
      </c>
      <c r="B1" s="30"/>
      <c r="C1" s="30"/>
      <c r="D1" s="30"/>
      <c r="E1" s="30"/>
      <c r="F1" s="30"/>
      <c r="G1" s="30"/>
      <c r="H1" s="30"/>
      <c r="I1" s="30"/>
    </row>
    <row r="2" spans="1:9" ht="18" customHeight="1">
      <c r="A2" s="31" t="s">
        <v>82</v>
      </c>
      <c r="B2" s="31"/>
      <c r="C2" s="31"/>
      <c r="D2" s="31"/>
      <c r="E2" s="31"/>
      <c r="F2" s="31"/>
      <c r="G2" s="31"/>
      <c r="H2" s="31"/>
      <c r="I2" s="31"/>
    </row>
    <row r="3" spans="1:9" ht="18" customHeight="1">
      <c r="A3" s="31" t="s">
        <v>83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32" t="s">
        <v>214</v>
      </c>
      <c r="B4" s="32"/>
      <c r="C4" s="32"/>
      <c r="D4" s="32"/>
      <c r="E4" s="32"/>
      <c r="F4" s="32"/>
      <c r="G4" s="32"/>
      <c r="H4" s="32"/>
      <c r="I4" s="32"/>
    </row>
    <row r="5" spans="1:9" ht="17.25" customHeight="1">
      <c r="A5" s="29" t="s">
        <v>98</v>
      </c>
      <c r="B5" s="29"/>
      <c r="C5" s="29"/>
      <c r="D5" s="29"/>
      <c r="E5" s="29"/>
      <c r="F5" s="29"/>
      <c r="G5" s="29"/>
      <c r="H5" s="29"/>
      <c r="I5" s="29"/>
    </row>
    <row r="6" spans="1:8" s="6" customFormat="1" ht="13.5" customHeight="1">
      <c r="A6" s="5"/>
      <c r="C6" s="1"/>
      <c r="D6" s="1"/>
      <c r="E6" s="1"/>
      <c r="F6" s="1"/>
      <c r="G6" s="1"/>
      <c r="H6" s="1"/>
    </row>
    <row r="7" spans="1:9" s="7" customFormat="1" ht="7.5" customHeight="1">
      <c r="A7" s="33" t="s">
        <v>0</v>
      </c>
      <c r="B7" s="33" t="s">
        <v>1</v>
      </c>
      <c r="C7" s="33" t="s">
        <v>2</v>
      </c>
      <c r="D7" s="35" t="s">
        <v>3</v>
      </c>
      <c r="E7" s="35" t="s">
        <v>4</v>
      </c>
      <c r="F7" s="35" t="s">
        <v>5</v>
      </c>
      <c r="G7" s="37" t="s">
        <v>6</v>
      </c>
      <c r="H7" s="37" t="s">
        <v>7</v>
      </c>
      <c r="I7" s="37" t="s">
        <v>8</v>
      </c>
    </row>
    <row r="8" spans="1:9" s="7" customFormat="1" ht="7.5" customHeight="1">
      <c r="A8" s="34"/>
      <c r="B8" s="34"/>
      <c r="C8" s="34"/>
      <c r="D8" s="36"/>
      <c r="E8" s="36"/>
      <c r="F8" s="36"/>
      <c r="G8" s="38"/>
      <c r="H8" s="38"/>
      <c r="I8" s="38"/>
    </row>
    <row r="9" spans="1:15" ht="12.75" customHeight="1">
      <c r="A9" s="4">
        <v>1</v>
      </c>
      <c r="B9" s="4">
        <v>107</v>
      </c>
      <c r="C9" s="18" t="s">
        <v>183</v>
      </c>
      <c r="D9" s="19">
        <v>1987</v>
      </c>
      <c r="E9" s="4" t="s">
        <v>9</v>
      </c>
      <c r="F9" s="21"/>
      <c r="G9" s="41">
        <f>L9-K9</f>
        <v>0.023032407407407404</v>
      </c>
      <c r="H9" s="4" t="str">
        <f>IF(AND(D9&gt;=1900,D9&lt;=1942),"М70","в/к")</f>
        <v>в/к</v>
      </c>
      <c r="I9" s="4"/>
      <c r="K9" s="40">
        <v>0.08333333333333333</v>
      </c>
      <c r="L9" s="40">
        <v>0.10636574074074073</v>
      </c>
      <c r="O9" s="3">
        <v>9190</v>
      </c>
    </row>
    <row r="10" spans="1:10" s="14" customFormat="1" ht="12.75" customHeight="1">
      <c r="A10" s="4"/>
      <c r="B10" s="2"/>
      <c r="C10" s="11"/>
      <c r="D10" s="9"/>
      <c r="E10" s="8"/>
      <c r="F10" s="12"/>
      <c r="G10" s="13"/>
      <c r="H10" s="4">
        <f>IF(AND(D10&gt;=1900,D10&lt;=1952),"М60",IF(AND(D10&gt;=1953,D10&lt;=1962),"М55",IF(AND(D10&gt;=1963,D10&lt;=1972),"М50",IF(AND(D10&gt;=1973,D10&lt;=1994),"М18",""))))</f>
      </c>
      <c r="J10" s="3"/>
    </row>
  </sheetData>
  <sheetProtection/>
  <autoFilter ref="A7:J9"/>
  <mergeCells count="14">
    <mergeCell ref="F7:F8"/>
    <mergeCell ref="G7:G8"/>
    <mergeCell ref="H7:H8"/>
    <mergeCell ref="I7:I8"/>
    <mergeCell ref="A1:I1"/>
    <mergeCell ref="A2:I2"/>
    <mergeCell ref="A3:I3"/>
    <mergeCell ref="A4:I4"/>
    <mergeCell ref="A5:I5"/>
    <mergeCell ref="A7:A8"/>
    <mergeCell ref="B7:B8"/>
    <mergeCell ref="C7:C8"/>
    <mergeCell ref="D7:D8"/>
    <mergeCell ref="E7:E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 www.spb-la.ru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zer0</cp:lastModifiedBy>
  <cp:lastPrinted>2012-08-12T12:14:10Z</cp:lastPrinted>
  <dcterms:created xsi:type="dcterms:W3CDTF">2010-01-31T12:06:43Z</dcterms:created>
  <dcterms:modified xsi:type="dcterms:W3CDTF">2012-08-12T12:14:29Z</dcterms:modified>
  <cp:category/>
  <cp:version/>
  <cp:contentType/>
  <cp:contentStatus/>
</cp:coreProperties>
</file>