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5" windowWidth="15600" windowHeight="8550" activeTab="5"/>
  </bookViews>
  <sheets>
    <sheet name="Титульный" sheetId="1" r:id="rId1"/>
    <sheet name="м63.3" sheetId="2" r:id="rId2"/>
    <sheet name="ж63.3" sheetId="3" r:id="rId3"/>
    <sheet name="м42.195" sheetId="4" r:id="rId4"/>
    <sheet name="ж42.195" sheetId="5" r:id="rId5"/>
    <sheet name="м21" sheetId="6" r:id="rId6"/>
    <sheet name="ж21" sheetId="7" r:id="rId7"/>
    <sheet name="м10" sheetId="8" r:id="rId8"/>
    <sheet name="ж10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8" hidden="1">'ж10'!$A$5:$J$7</definedName>
    <definedName name="_xlnm._FilterDatabase" localSheetId="6" hidden="1">'ж21'!$A$5:$J$161</definedName>
    <definedName name="_xlnm._FilterDatabase" localSheetId="4" hidden="1">'ж42.195'!$A$5:$J$10</definedName>
    <definedName name="_xlnm._FilterDatabase" localSheetId="7" hidden="1">'м10'!$A$5:$J$11</definedName>
    <definedName name="_xlnm._FilterDatabase" localSheetId="5" hidden="1">'м21'!$A$5:$J$173</definedName>
    <definedName name="_xlnm._FilterDatabase" localSheetId="3" hidden="1">'м42.195'!$A$5:$J$178</definedName>
    <definedName name="_xlnm._FilterDatabase" localSheetId="1" hidden="1">'м63.3'!$A$5:$I$6</definedName>
    <definedName name="vv" localSheetId="8">#REF!</definedName>
    <definedName name="vv" localSheetId="6">#REF!</definedName>
    <definedName name="vv" localSheetId="4">#REF!</definedName>
    <definedName name="vv" localSheetId="2">#REF!</definedName>
    <definedName name="vv" localSheetId="7">#REF!</definedName>
    <definedName name="vv" localSheetId="5">#REF!</definedName>
    <definedName name="vv" localSheetId="3">#REF!</definedName>
    <definedName name="vv" localSheetId="1">#REF!</definedName>
    <definedName name="vv">#REF!</definedName>
    <definedName name="wrn.Распечатка._.финишки." localSheetId="8" hidden="1">{#N/A,#N/A,TRUE,"Ф"}</definedName>
    <definedName name="wrn.Распечатка._.финишки." localSheetId="6" hidden="1">{#N/A,#N/A,TRUE,"Ф"}</definedName>
    <definedName name="wrn.Распечатка._.финишки." localSheetId="4" hidden="1">{#N/A,#N/A,TRUE,"Ф"}</definedName>
    <definedName name="wrn.Распечатка._.финишки." localSheetId="2" hidden="1">{#N/A,#N/A,TRUE,"Ф"}</definedName>
    <definedName name="wrn.Распечатка._.финишки." localSheetId="7" hidden="1">{#N/A,#N/A,TRUE,"Ф"}</definedName>
    <definedName name="wrn.Распечатка._.финишки." localSheetId="5" hidden="1">{#N/A,#N/A,TRUE,"Ф"}</definedName>
    <definedName name="wrn.Распечатка._.финишки." localSheetId="3" hidden="1">{#N/A,#N/A,TRUE,"Ф"}</definedName>
    <definedName name="wrn.Распечатка._.финишки." localSheetId="1" hidden="1">{#N/A,#N/A,TRUE,"Ф"}</definedName>
    <definedName name="wrn.Распечатка._.финишки." hidden="1">{#N/A,#N/A,TRUE,"Ф"}</definedName>
    <definedName name="ВГР" localSheetId="8">#REF!</definedName>
    <definedName name="ВГР" localSheetId="6">#REF!</definedName>
    <definedName name="ВГР" localSheetId="4">#REF!</definedName>
    <definedName name="ВГР" localSheetId="2">#REF!</definedName>
    <definedName name="ВГР" localSheetId="7">#REF!</definedName>
    <definedName name="ВГР" localSheetId="5">#REF!</definedName>
    <definedName name="ВГР" localSheetId="3">#REF!</definedName>
    <definedName name="ВГР" localSheetId="1">#REF!</definedName>
    <definedName name="ВГР">#REF!</definedName>
    <definedName name="ВИДЫ" localSheetId="8">'[9]м5'!#REF!</definedName>
    <definedName name="ВИДЫ" localSheetId="6">'[9]м5'!#REF!</definedName>
    <definedName name="ВИДЫ" localSheetId="4">'[9]м5'!#REF!</definedName>
    <definedName name="ВИДЫ" localSheetId="2">'[9]м5'!#REF!</definedName>
    <definedName name="ВИДЫ" localSheetId="7">'[9]м5'!#REF!</definedName>
    <definedName name="ВИДЫ" localSheetId="5">'[9]м5'!#REF!</definedName>
    <definedName name="ВИДЫ" localSheetId="3">'[9]м5'!#REF!</definedName>
    <definedName name="ВИДЫ" localSheetId="1">'[9]м5'!#REF!</definedName>
    <definedName name="ВИДЫ">'[7]м5'!#REF!</definedName>
    <definedName name="Город" localSheetId="8">#REF!</definedName>
    <definedName name="Город" localSheetId="6">#REF!</definedName>
    <definedName name="Город" localSheetId="4">#REF!</definedName>
    <definedName name="Город" localSheetId="2">#REF!</definedName>
    <definedName name="Город" localSheetId="7">#REF!</definedName>
    <definedName name="Город" localSheetId="5">#REF!</definedName>
    <definedName name="Город" localSheetId="3">#REF!</definedName>
    <definedName name="Город" localSheetId="1">#REF!</definedName>
    <definedName name="Город">#REF!</definedName>
    <definedName name="гр" localSheetId="8">#REF!</definedName>
    <definedName name="гр" localSheetId="6">#REF!</definedName>
    <definedName name="гр" localSheetId="4">#REF!</definedName>
    <definedName name="гр" localSheetId="2">#REF!</definedName>
    <definedName name="гр" localSheetId="7">#REF!</definedName>
    <definedName name="гр" localSheetId="5">#REF!</definedName>
    <definedName name="гр" localSheetId="3">#REF!</definedName>
    <definedName name="гр" localSheetId="1">#REF!</definedName>
    <definedName name="гр">#REF!</definedName>
    <definedName name="Гр_ж_10км" localSheetId="8">'[3]Группы'!#REF!</definedName>
    <definedName name="Гр_ж_10км" localSheetId="6">'[3]Группы'!#REF!</definedName>
    <definedName name="Гр_ж_10км" localSheetId="4">'[3]Группы'!#REF!</definedName>
    <definedName name="Гр_ж_10км" localSheetId="2">'[3]Группы'!#REF!</definedName>
    <definedName name="Гр_ж_10км" localSheetId="7">'[3]Группы'!#REF!</definedName>
    <definedName name="Гр_ж_10км" localSheetId="5">'[3]Группы'!#REF!</definedName>
    <definedName name="Гр_ж_10км" localSheetId="3">'[3]Группы'!#REF!</definedName>
    <definedName name="Гр_ж_10км">'[3]Группы'!#REF!</definedName>
    <definedName name="Гр_ж_5км" localSheetId="8">'[3]Группы'!#REF!</definedName>
    <definedName name="Гр_ж_5км" localSheetId="6">'[3]Группы'!#REF!</definedName>
    <definedName name="Гр_ж_5км" localSheetId="4">'[3]Группы'!#REF!</definedName>
    <definedName name="Гр_ж_5км" localSheetId="2">'[3]Группы'!#REF!</definedName>
    <definedName name="Гр_ж_5км" localSheetId="7">'[3]Группы'!#REF!</definedName>
    <definedName name="Гр_ж_5км" localSheetId="5">'[3]Группы'!#REF!</definedName>
    <definedName name="Гр_ж_5км" localSheetId="3">'[3]Группы'!#REF!</definedName>
    <definedName name="Гр_ж_5км">'[3]Группы'!#REF!</definedName>
    <definedName name="Гр_ж10" localSheetId="8">'[3]Группы'!#REF!</definedName>
    <definedName name="Гр_ж10" localSheetId="6">'[3]Группы'!#REF!</definedName>
    <definedName name="Гр_ж10" localSheetId="4">'[3]Группы'!#REF!</definedName>
    <definedName name="Гр_ж10" localSheetId="2">'[3]Группы'!#REF!</definedName>
    <definedName name="Гр_ж10" localSheetId="7">'[3]Группы'!#REF!</definedName>
    <definedName name="Гр_ж10" localSheetId="5">'[3]Группы'!#REF!</definedName>
    <definedName name="Гр_ж10" localSheetId="3">'[3]Группы'!#REF!</definedName>
    <definedName name="Гр_ж10">'[3]Группы'!#REF!</definedName>
    <definedName name="Гр_м_10км" localSheetId="8">'[3]Группы'!#REF!</definedName>
    <definedName name="Гр_м_10км" localSheetId="6">'[3]Группы'!#REF!</definedName>
    <definedName name="Гр_м_10км" localSheetId="4">'[3]Группы'!#REF!</definedName>
    <definedName name="Гр_м_10км" localSheetId="2">'[3]Группы'!#REF!</definedName>
    <definedName name="Гр_м_10км" localSheetId="7">'[3]Группы'!#REF!</definedName>
    <definedName name="Гр_м_10км" localSheetId="5">'[3]Группы'!#REF!</definedName>
    <definedName name="Гр_м_10км" localSheetId="3">'[3]Группы'!#REF!</definedName>
    <definedName name="Гр_м_10км">'[3]Группы'!#REF!</definedName>
    <definedName name="гр_м_30" localSheetId="8">'[2]м30'!#REF!</definedName>
    <definedName name="гр_м_30" localSheetId="6">'[2]м30'!#REF!</definedName>
    <definedName name="гр_м_30" localSheetId="4">'[2]м30'!#REF!</definedName>
    <definedName name="гр_м_30" localSheetId="2">'[2]м30'!#REF!</definedName>
    <definedName name="гр_м_30" localSheetId="7">'[2]м30'!#REF!</definedName>
    <definedName name="гр_м_30" localSheetId="5">'[2]м30'!#REF!</definedName>
    <definedName name="гр_м_30" localSheetId="3">'[2]м30'!#REF!</definedName>
    <definedName name="гр_м_30">'[2]м30'!#REF!</definedName>
    <definedName name="Гр_м_5км" localSheetId="8">'[3]Группы'!#REF!</definedName>
    <definedName name="Гр_м_5км" localSheetId="6">'[3]Группы'!#REF!</definedName>
    <definedName name="Гр_м_5км" localSheetId="4">'[3]Группы'!#REF!</definedName>
    <definedName name="Гр_м_5км" localSheetId="2">'[3]Группы'!#REF!</definedName>
    <definedName name="Гр_м_5км" localSheetId="7">'[3]Группы'!#REF!</definedName>
    <definedName name="Гр_м_5км" localSheetId="5">'[3]Группы'!#REF!</definedName>
    <definedName name="Гр_м_5км" localSheetId="3">'[3]Группы'!#REF!</definedName>
    <definedName name="Гр_м_5км">'[3]Группы'!#REF!</definedName>
    <definedName name="Гр_м10" localSheetId="8">'[3]Группы'!#REF!</definedName>
    <definedName name="Гр_м10" localSheetId="6">'[3]Группы'!#REF!</definedName>
    <definedName name="Гр_м10" localSheetId="4">'[3]Группы'!#REF!</definedName>
    <definedName name="Гр_м10" localSheetId="2">'[3]Группы'!#REF!</definedName>
    <definedName name="Гр_м10" localSheetId="7">'[3]Группы'!#REF!</definedName>
    <definedName name="Гр_м10" localSheetId="5">'[3]Группы'!#REF!</definedName>
    <definedName name="Гр_м10" localSheetId="3">'[3]Группы'!#REF!</definedName>
    <definedName name="Гр_м10">'[3]Группы'!#REF!</definedName>
    <definedName name="гр_Пол_Дист" localSheetId="8">#REF!</definedName>
    <definedName name="гр_Пол_Дист" localSheetId="6">#REF!</definedName>
    <definedName name="гр_Пол_Дист" localSheetId="4">#REF!</definedName>
    <definedName name="гр_Пол_Дист" localSheetId="2">#REF!</definedName>
    <definedName name="гр_Пол_Дист" localSheetId="7">#REF!</definedName>
    <definedName name="гр_Пол_Дист" localSheetId="5">#REF!</definedName>
    <definedName name="гр_Пол_Дист" localSheetId="3">#REF!</definedName>
    <definedName name="гр_Пол_Дист" localSheetId="1">#REF!</definedName>
    <definedName name="гр_Пол_Дист">#REF!</definedName>
    <definedName name="Дист" localSheetId="8">#REF!</definedName>
    <definedName name="Дист" localSheetId="6">#REF!</definedName>
    <definedName name="Дист" localSheetId="4">#REF!</definedName>
    <definedName name="Дист" localSheetId="2">#REF!</definedName>
    <definedName name="Дист" localSheetId="7">#REF!</definedName>
    <definedName name="Дист" localSheetId="5">#REF!</definedName>
    <definedName name="Дист" localSheetId="3">#REF!</definedName>
    <definedName name="Дист" localSheetId="1">#REF!</definedName>
    <definedName name="Дист">#REF!</definedName>
    <definedName name="Дист_ВГР" localSheetId="8">#REF!</definedName>
    <definedName name="Дист_ВГР" localSheetId="6">#REF!</definedName>
    <definedName name="Дист_ВГР" localSheetId="4">#REF!</definedName>
    <definedName name="Дист_ВГР" localSheetId="2">#REF!</definedName>
    <definedName name="Дист_ВГР" localSheetId="7">#REF!</definedName>
    <definedName name="Дист_ВГР" localSheetId="5">#REF!</definedName>
    <definedName name="Дист_ВГР" localSheetId="3">#REF!</definedName>
    <definedName name="Дист_ВГР" localSheetId="1">#REF!</definedName>
    <definedName name="Дист_ВГР">#REF!</definedName>
    <definedName name="Дубль">#REF!</definedName>
    <definedName name="_xlnm.Print_Titles" localSheetId="8">'ж10'!$1:$6</definedName>
    <definedName name="_xlnm.Print_Titles" localSheetId="6">'ж21'!$1:$6</definedName>
    <definedName name="_xlnm.Print_Titles" localSheetId="4">'ж42.195'!$1:$6</definedName>
    <definedName name="_xlnm.Print_Titles" localSheetId="2">'ж63.3'!$1:$6</definedName>
    <definedName name="_xlnm.Print_Titles" localSheetId="7">'м10'!$1:$6</definedName>
    <definedName name="_xlnm.Print_Titles" localSheetId="5">'м21'!$1:$6</definedName>
    <definedName name="_xlnm.Print_Titles" localSheetId="3">'м42.195'!$1:$6</definedName>
    <definedName name="_xlnm.Print_Titles" localSheetId="1">'м63.3'!$1:$6</definedName>
    <definedName name="ИМЯ" localSheetId="8">#REF!</definedName>
    <definedName name="ИМЯ" localSheetId="6">#REF!</definedName>
    <definedName name="ИМЯ" localSheetId="4">#REF!</definedName>
    <definedName name="ИМЯ" localSheetId="2">#REF!</definedName>
    <definedName name="ИМЯ" localSheetId="7">#REF!</definedName>
    <definedName name="ИМЯ" localSheetId="5">#REF!</definedName>
    <definedName name="ИМЯ" localSheetId="3">#REF!</definedName>
    <definedName name="ИМЯ" localSheetId="1">#REF!</definedName>
    <definedName name="ИМЯ">#REF!</definedName>
    <definedName name="к_1юн" localSheetId="8">'[9]м5'!#REF!</definedName>
    <definedName name="к_1юн" localSheetId="6">'[9]м5'!#REF!</definedName>
    <definedName name="к_1юн" localSheetId="4">'[9]м5'!#REF!</definedName>
    <definedName name="к_1юн" localSheetId="2">'[9]м5'!#REF!</definedName>
    <definedName name="к_1юн" localSheetId="7">'[9]м5'!#REF!</definedName>
    <definedName name="к_1юн" localSheetId="5">'[9]м5'!#REF!</definedName>
    <definedName name="к_1юн" localSheetId="3">'[9]м5'!#REF!</definedName>
    <definedName name="к_1юн" localSheetId="1">'[9]м5'!#REF!</definedName>
    <definedName name="к_1юн">'[7]м5'!#REF!</definedName>
    <definedName name="к_2ю2" localSheetId="8">'[7]м5'!#REF!</definedName>
    <definedName name="к_2ю2" localSheetId="6">'[7]м5'!#REF!</definedName>
    <definedName name="к_2ю2" localSheetId="2">'[7]м5'!#REF!</definedName>
    <definedName name="к_2ю2" localSheetId="7">'[7]м5'!#REF!</definedName>
    <definedName name="к_2ю2" localSheetId="5">'[7]м5'!#REF!</definedName>
    <definedName name="к_2ю2">'[7]м5'!#REF!</definedName>
    <definedName name="к_2юн" localSheetId="8">'[9]м5'!#REF!</definedName>
    <definedName name="к_2юн" localSheetId="6">'[9]м5'!#REF!</definedName>
    <definedName name="к_2юн" localSheetId="4">'[9]м5'!#REF!</definedName>
    <definedName name="к_2юн" localSheetId="2">'[9]м5'!#REF!</definedName>
    <definedName name="к_2юн" localSheetId="7">'[9]м5'!#REF!</definedName>
    <definedName name="к_2юн" localSheetId="5">'[9]м5'!#REF!</definedName>
    <definedName name="к_2юн" localSheetId="3">'[9]м5'!#REF!</definedName>
    <definedName name="к_2юн" localSheetId="1">'[9]м5'!#REF!</definedName>
    <definedName name="к_2юн">'[7]м5'!#REF!</definedName>
    <definedName name="к_3юн" localSheetId="8">'[9]м5'!#REF!</definedName>
    <definedName name="к_3юн" localSheetId="6">'[9]м5'!#REF!</definedName>
    <definedName name="к_3юн" localSheetId="4">'[9]м5'!#REF!</definedName>
    <definedName name="к_3юн" localSheetId="2">'[9]м5'!#REF!</definedName>
    <definedName name="к_3юн" localSheetId="7">'[9]м5'!#REF!</definedName>
    <definedName name="к_3юн" localSheetId="5">'[9]м5'!#REF!</definedName>
    <definedName name="к_3юн" localSheetId="3">'[9]м5'!#REF!</definedName>
    <definedName name="к_3юн" localSheetId="1">'[9]м5'!#REF!</definedName>
    <definedName name="к_3юн">'[7]м5'!#REF!</definedName>
    <definedName name="к_I" localSheetId="8">'[9]м5'!#REF!</definedName>
    <definedName name="к_I" localSheetId="6">'[9]м5'!#REF!</definedName>
    <definedName name="к_I" localSheetId="4">'[9]м5'!#REF!</definedName>
    <definedName name="к_I" localSheetId="2">'[9]м5'!#REF!</definedName>
    <definedName name="к_I" localSheetId="7">'[9]м5'!#REF!</definedName>
    <definedName name="к_I" localSheetId="5">'[9]м5'!#REF!</definedName>
    <definedName name="к_I" localSheetId="3">'[9]м5'!#REF!</definedName>
    <definedName name="к_I" localSheetId="1">'[9]м5'!#REF!</definedName>
    <definedName name="к_I">'[7]м5'!#REF!</definedName>
    <definedName name="к_II" localSheetId="8">'[9]м5'!#REF!</definedName>
    <definedName name="к_II" localSheetId="6">'[9]м5'!#REF!</definedName>
    <definedName name="к_II" localSheetId="4">'[9]м5'!#REF!</definedName>
    <definedName name="к_II" localSheetId="2">'[9]м5'!#REF!</definedName>
    <definedName name="к_II" localSheetId="7">'[9]м5'!#REF!</definedName>
    <definedName name="к_II" localSheetId="5">'[9]м5'!#REF!</definedName>
    <definedName name="к_II" localSheetId="3">'[9]м5'!#REF!</definedName>
    <definedName name="к_II" localSheetId="1">'[9]м5'!#REF!</definedName>
    <definedName name="к_II">'[7]м5'!#REF!</definedName>
    <definedName name="к_III" localSheetId="8">'[9]м5'!#REF!</definedName>
    <definedName name="к_III" localSheetId="6">'[9]м5'!#REF!</definedName>
    <definedName name="к_III" localSheetId="4">'[9]м5'!#REF!</definedName>
    <definedName name="к_III" localSheetId="2">'[9]м5'!#REF!</definedName>
    <definedName name="к_III" localSheetId="7">'[9]м5'!#REF!</definedName>
    <definedName name="к_III" localSheetId="5">'[9]м5'!#REF!</definedName>
    <definedName name="к_III" localSheetId="3">'[9]м5'!#REF!</definedName>
    <definedName name="к_III" localSheetId="1">'[9]м5'!#REF!</definedName>
    <definedName name="к_III">'[7]м5'!#REF!</definedName>
    <definedName name="к_кмс" localSheetId="8">'[9]м5'!#REF!</definedName>
    <definedName name="к_кмс" localSheetId="6">'[9]м5'!#REF!</definedName>
    <definedName name="к_кмс" localSheetId="4">'[9]м5'!#REF!</definedName>
    <definedName name="к_кмс" localSheetId="2">'[9]м5'!#REF!</definedName>
    <definedName name="к_кмс" localSheetId="7">'[9]м5'!#REF!</definedName>
    <definedName name="к_кмс" localSheetId="5">'[9]м5'!#REF!</definedName>
    <definedName name="к_кмс" localSheetId="3">'[9]м5'!#REF!</definedName>
    <definedName name="к_кмс" localSheetId="1">'[9]м5'!#REF!</definedName>
    <definedName name="к_кмс">'[7]м5'!#REF!</definedName>
    <definedName name="к_мс" localSheetId="8">'[9]м5'!#REF!</definedName>
    <definedName name="к_мс" localSheetId="6">'[9]м5'!#REF!</definedName>
    <definedName name="к_мс" localSheetId="4">'[9]м5'!#REF!</definedName>
    <definedName name="к_мс" localSheetId="2">'[9]м5'!#REF!</definedName>
    <definedName name="к_мс" localSheetId="7">'[9]м5'!#REF!</definedName>
    <definedName name="к_мс" localSheetId="5">'[9]м5'!#REF!</definedName>
    <definedName name="к_мс" localSheetId="3">'[9]м5'!#REF!</definedName>
    <definedName name="к_мс" localSheetId="1">'[9]м5'!#REF!</definedName>
    <definedName name="к_мс">'[7]м5'!#REF!</definedName>
    <definedName name="к_мсмк" localSheetId="8">'[9]м5'!#REF!</definedName>
    <definedName name="к_мсмк" localSheetId="6">'[9]м5'!#REF!</definedName>
    <definedName name="к_мсмк" localSheetId="4">'[9]м5'!#REF!</definedName>
    <definedName name="к_мсмк" localSheetId="2">'[9]м5'!#REF!</definedName>
    <definedName name="к_мсмк" localSheetId="7">'[9]м5'!#REF!</definedName>
    <definedName name="к_мсмк" localSheetId="5">'[9]м5'!#REF!</definedName>
    <definedName name="к_мсмк" localSheetId="3">'[9]м5'!#REF!</definedName>
    <definedName name="к_мсмк" localSheetId="1">'[9]м5'!#REF!</definedName>
    <definedName name="к_мсмк">'[7]м5'!#REF!</definedName>
    <definedName name="Клуб" localSheetId="8">#REF!</definedName>
    <definedName name="Клуб" localSheetId="6">#REF!</definedName>
    <definedName name="Клуб" localSheetId="4">#REF!</definedName>
    <definedName name="Клуб" localSheetId="2">#REF!</definedName>
    <definedName name="Клуб" localSheetId="7">#REF!</definedName>
    <definedName name="Клуб" localSheetId="5">#REF!</definedName>
    <definedName name="Клуб" localSheetId="3">#REF!</definedName>
    <definedName name="Клуб" localSheetId="1">#REF!</definedName>
    <definedName name="Клуб">#REF!</definedName>
    <definedName name="НОМ" localSheetId="8">#REF!</definedName>
    <definedName name="НОМ" localSheetId="6">#REF!</definedName>
    <definedName name="НОМ" localSheetId="4">#REF!</definedName>
    <definedName name="НОМ" localSheetId="2">#REF!</definedName>
    <definedName name="НОМ" localSheetId="7">#REF!</definedName>
    <definedName name="НОМ" localSheetId="5">#REF!</definedName>
    <definedName name="НОМ" localSheetId="3">#REF!</definedName>
    <definedName name="НОМ" localSheetId="1">#REF!</definedName>
    <definedName name="НОМ">#REF!</definedName>
    <definedName name="НОМ_Ж_15км" localSheetId="8">'[6]Z_№'!#REF!</definedName>
    <definedName name="НОМ_Ж_15км" localSheetId="6">'[6]Z_№'!#REF!</definedName>
    <definedName name="НОМ_Ж_15км" localSheetId="4">'[6]Z_№'!#REF!</definedName>
    <definedName name="НОМ_Ж_15км" localSheetId="2">'[6]Z_№'!#REF!</definedName>
    <definedName name="НОМ_Ж_15км" localSheetId="7">'[6]Z_№'!#REF!</definedName>
    <definedName name="НОМ_Ж_15км" localSheetId="5">'[6]Z_№'!#REF!</definedName>
    <definedName name="НОМ_Ж_15км" localSheetId="3">'[6]Z_№'!#REF!</definedName>
    <definedName name="НОМ_Ж_15км">'[6]Z_№'!#REF!</definedName>
    <definedName name="НОМ_Ж_5км" localSheetId="8">'[6]Z_№'!#REF!</definedName>
    <definedName name="НОМ_Ж_5км" localSheetId="6">'[6]Z_№'!#REF!</definedName>
    <definedName name="НОМ_Ж_5км" localSheetId="4">'[6]Z_№'!#REF!</definedName>
    <definedName name="НОМ_Ж_5км" localSheetId="2">'[6]Z_№'!#REF!</definedName>
    <definedName name="НОМ_Ж_5км" localSheetId="7">'[6]Z_№'!#REF!</definedName>
    <definedName name="НОМ_Ж_5км" localSheetId="5">'[6]Z_№'!#REF!</definedName>
    <definedName name="НОМ_Ж_5км" localSheetId="3">'[6]Z_№'!#REF!</definedName>
    <definedName name="НОМ_Ж_5км">'[6]Z_№'!#REF!</definedName>
    <definedName name="НОМ_М_15км" localSheetId="8">'[6]Z_№'!#REF!</definedName>
    <definedName name="НОМ_М_15км" localSheetId="6">'[6]Z_№'!#REF!</definedName>
    <definedName name="НОМ_М_15км" localSheetId="4">'[6]Z_№'!#REF!</definedName>
    <definedName name="НОМ_М_15км" localSheetId="2">'[6]Z_№'!#REF!</definedName>
    <definedName name="НОМ_М_15км" localSheetId="7">'[6]Z_№'!#REF!</definedName>
    <definedName name="НОМ_М_15км" localSheetId="5">'[6]Z_№'!#REF!</definedName>
    <definedName name="НОМ_М_15км" localSheetId="3">'[6]Z_№'!#REF!</definedName>
    <definedName name="НОМ_М_15км">'[6]Z_№'!#REF!</definedName>
    <definedName name="НОМ_М_5км" localSheetId="8">'[6]Z_№'!#REF!</definedName>
    <definedName name="НОМ_М_5км" localSheetId="6">'[6]Z_№'!#REF!</definedName>
    <definedName name="НОМ_М_5км" localSheetId="4">'[6]Z_№'!#REF!</definedName>
    <definedName name="НОМ_М_5км" localSheetId="2">'[6]Z_№'!#REF!</definedName>
    <definedName name="НОМ_М_5км" localSheetId="7">'[6]Z_№'!#REF!</definedName>
    <definedName name="НОМ_М_5км" localSheetId="5">'[6]Z_№'!#REF!</definedName>
    <definedName name="НОМ_М_5км" localSheetId="3">'[6]Z_№'!#REF!</definedName>
    <definedName name="НОМ_М_5км">'[6]Z_№'!#REF!</definedName>
    <definedName name="_xlnm.Print_Area" localSheetId="5">'м21'!$A$7:$J$146</definedName>
    <definedName name="_xlnm.Print_Area" localSheetId="0">'Титульный'!$A$1:$J$52</definedName>
    <definedName name="Общество" localSheetId="8">#REF!</definedName>
    <definedName name="Общество" localSheetId="6">#REF!</definedName>
    <definedName name="Общество" localSheetId="4">#REF!</definedName>
    <definedName name="Общество" localSheetId="2">#REF!</definedName>
    <definedName name="Общество" localSheetId="7">#REF!</definedName>
    <definedName name="Общество" localSheetId="5">#REF!</definedName>
    <definedName name="Общество" localSheetId="3">#REF!</definedName>
    <definedName name="Общество" localSheetId="1">#REF!</definedName>
    <definedName name="Общество">#REF!</definedName>
    <definedName name="Особо" localSheetId="8">#REF!</definedName>
    <definedName name="Особо" localSheetId="6">#REF!</definedName>
    <definedName name="Особо" localSheetId="4">#REF!</definedName>
    <definedName name="Особо" localSheetId="2">#REF!</definedName>
    <definedName name="Особо" localSheetId="7">#REF!</definedName>
    <definedName name="Особо" localSheetId="5">#REF!</definedName>
    <definedName name="Особо" localSheetId="3">#REF!</definedName>
    <definedName name="Особо" localSheetId="1">#REF!</definedName>
    <definedName name="Особо">#REF!</definedName>
    <definedName name="Пол" localSheetId="8">#REF!</definedName>
    <definedName name="Пол" localSheetId="6">#REF!</definedName>
    <definedName name="Пол" localSheetId="4">#REF!</definedName>
    <definedName name="Пол" localSheetId="2">#REF!</definedName>
    <definedName name="Пол" localSheetId="7">#REF!</definedName>
    <definedName name="Пол" localSheetId="5">#REF!</definedName>
    <definedName name="Пол" localSheetId="3">#REF!</definedName>
    <definedName name="Пол" localSheetId="1">#REF!</definedName>
    <definedName name="Пол">#REF!</definedName>
    <definedName name="Пол_Дист" localSheetId="8">#REF!</definedName>
    <definedName name="Пол_Дист" localSheetId="6">#REF!</definedName>
    <definedName name="Пол_Дист" localSheetId="4">#REF!</definedName>
    <definedName name="Пол_Дист" localSheetId="2">#REF!</definedName>
    <definedName name="Пол_Дист" localSheetId="7">#REF!</definedName>
    <definedName name="Пол_Дист" localSheetId="5">#REF!</definedName>
    <definedName name="Пол_Дист" localSheetId="3">#REF!</definedName>
    <definedName name="Пол_Дист" localSheetId="1">#REF!</definedName>
    <definedName name="Пол_Дист">#REF!</definedName>
    <definedName name="р_1юн" localSheetId="8">'[9]м5'!#REF!</definedName>
    <definedName name="р_1юн" localSheetId="6">'[9]м5'!#REF!</definedName>
    <definedName name="р_1юн" localSheetId="4">'[9]м5'!#REF!</definedName>
    <definedName name="р_1юн" localSheetId="2">'[9]м5'!#REF!</definedName>
    <definedName name="р_1юн" localSheetId="7">'[9]м5'!#REF!</definedName>
    <definedName name="р_1юн" localSheetId="5">'[9]м5'!#REF!</definedName>
    <definedName name="р_1юн" localSheetId="3">'[9]м5'!#REF!</definedName>
    <definedName name="р_1юн" localSheetId="1">'[9]м5'!#REF!</definedName>
    <definedName name="р_1юн">'[7]м5'!#REF!</definedName>
    <definedName name="р_2юн" localSheetId="8">'[9]м5'!#REF!</definedName>
    <definedName name="р_2юн" localSheetId="6">'[9]м5'!#REF!</definedName>
    <definedName name="р_2юн" localSheetId="4">'[9]м5'!#REF!</definedName>
    <definedName name="р_2юн" localSheetId="2">'[9]м5'!#REF!</definedName>
    <definedName name="р_2юн" localSheetId="7">'[9]м5'!#REF!</definedName>
    <definedName name="р_2юн" localSheetId="5">'[9]м5'!#REF!</definedName>
    <definedName name="р_2юн" localSheetId="3">'[9]м5'!#REF!</definedName>
    <definedName name="р_2юн" localSheetId="1">'[9]м5'!#REF!</definedName>
    <definedName name="р_2юн">'[7]м5'!#REF!</definedName>
    <definedName name="р_3юн" localSheetId="8">'[9]м5'!#REF!</definedName>
    <definedName name="р_3юн" localSheetId="6">'[9]м5'!#REF!</definedName>
    <definedName name="р_3юн" localSheetId="4">'[9]м5'!#REF!</definedName>
    <definedName name="р_3юн" localSheetId="2">'[9]м5'!#REF!</definedName>
    <definedName name="р_3юн" localSheetId="7">'[9]м5'!#REF!</definedName>
    <definedName name="р_3юн" localSheetId="5">'[9]м5'!#REF!</definedName>
    <definedName name="р_3юн" localSheetId="3">'[9]м5'!#REF!</definedName>
    <definedName name="р_3юн" localSheetId="1">'[9]м5'!#REF!</definedName>
    <definedName name="р_3юн">'[7]м5'!#REF!</definedName>
    <definedName name="р_I" localSheetId="8">'[9]м5'!#REF!</definedName>
    <definedName name="р_I" localSheetId="6">'[9]м5'!#REF!</definedName>
    <definedName name="р_I" localSheetId="4">'[9]м5'!#REF!</definedName>
    <definedName name="р_I" localSheetId="2">'[9]м5'!#REF!</definedName>
    <definedName name="р_I" localSheetId="7">'[9]м5'!#REF!</definedName>
    <definedName name="р_I" localSheetId="5">'[9]м5'!#REF!</definedName>
    <definedName name="р_I" localSheetId="3">'[9]м5'!#REF!</definedName>
    <definedName name="р_I" localSheetId="1">'[9]м5'!#REF!</definedName>
    <definedName name="р_I">'[7]м5'!#REF!</definedName>
    <definedName name="р_II" localSheetId="8">'[9]м5'!#REF!</definedName>
    <definedName name="р_II" localSheetId="6">'[9]м5'!#REF!</definedName>
    <definedName name="р_II" localSheetId="4">'[9]м5'!#REF!</definedName>
    <definedName name="р_II" localSheetId="2">'[9]м5'!#REF!</definedName>
    <definedName name="р_II" localSheetId="7">'[9]м5'!#REF!</definedName>
    <definedName name="р_II" localSheetId="5">'[9]м5'!#REF!</definedName>
    <definedName name="р_II" localSheetId="3">'[9]м5'!#REF!</definedName>
    <definedName name="р_II" localSheetId="1">'[9]м5'!#REF!</definedName>
    <definedName name="р_II">'[7]м5'!#REF!</definedName>
    <definedName name="р_III" localSheetId="8">'[9]м5'!#REF!</definedName>
    <definedName name="р_III" localSheetId="6">'[9]м5'!#REF!</definedName>
    <definedName name="р_III" localSheetId="4">'[9]м5'!#REF!</definedName>
    <definedName name="р_III" localSheetId="2">'[9]м5'!#REF!</definedName>
    <definedName name="р_III" localSheetId="7">'[9]м5'!#REF!</definedName>
    <definedName name="р_III" localSheetId="5">'[9]м5'!#REF!</definedName>
    <definedName name="р_III" localSheetId="3">'[9]м5'!#REF!</definedName>
    <definedName name="р_III" localSheetId="1">'[9]м5'!#REF!</definedName>
    <definedName name="р_III">'[7]м5'!#REF!</definedName>
    <definedName name="р_кмс" localSheetId="8">'[9]м5'!#REF!</definedName>
    <definedName name="р_кмс" localSheetId="6">'[9]м5'!#REF!</definedName>
    <definedName name="р_кмс" localSheetId="4">'[9]м5'!#REF!</definedName>
    <definedName name="р_кмс" localSheetId="2">'[9]м5'!#REF!</definedName>
    <definedName name="р_кмс" localSheetId="7">'[9]м5'!#REF!</definedName>
    <definedName name="р_кмс" localSheetId="5">'[9]м5'!#REF!</definedName>
    <definedName name="р_кмс" localSheetId="3">'[9]м5'!#REF!</definedName>
    <definedName name="р_кмс" localSheetId="1">'[9]м5'!#REF!</definedName>
    <definedName name="р_кмс">'[7]м5'!#REF!</definedName>
    <definedName name="р_мс" localSheetId="8">'[9]м5'!#REF!</definedName>
    <definedName name="р_мс" localSheetId="6">'[9]м5'!#REF!</definedName>
    <definedName name="р_мс" localSheetId="4">'[9]м5'!#REF!</definedName>
    <definedName name="р_мс" localSheetId="2">'[9]м5'!#REF!</definedName>
    <definedName name="р_мс" localSheetId="7">'[9]м5'!#REF!</definedName>
    <definedName name="р_мс" localSheetId="5">'[9]м5'!#REF!</definedName>
    <definedName name="р_мс" localSheetId="3">'[9]м5'!#REF!</definedName>
    <definedName name="р_мс" localSheetId="1">'[9]м5'!#REF!</definedName>
    <definedName name="р_мс">'[7]м5'!#REF!</definedName>
    <definedName name="р_мсмк" localSheetId="8">'[9]м5'!#REF!</definedName>
    <definedName name="р_мсмк" localSheetId="6">'[9]м5'!#REF!</definedName>
    <definedName name="р_мсмк" localSheetId="4">'[9]м5'!#REF!</definedName>
    <definedName name="р_мсмк" localSheetId="2">'[9]м5'!#REF!</definedName>
    <definedName name="р_мсмк" localSheetId="7">'[9]м5'!#REF!</definedName>
    <definedName name="р_мсмк" localSheetId="5">'[9]м5'!#REF!</definedName>
    <definedName name="р_мсмк" localSheetId="3">'[9]м5'!#REF!</definedName>
    <definedName name="р_мсмк" localSheetId="1">'[9]м5'!#REF!</definedName>
    <definedName name="р_мсмк">'[7]м5'!#REF!</definedName>
    <definedName name="Разр" localSheetId="8">#REF!</definedName>
    <definedName name="Разр" localSheetId="6">#REF!</definedName>
    <definedName name="Разр" localSheetId="4">#REF!</definedName>
    <definedName name="Разр" localSheetId="2">#REF!</definedName>
    <definedName name="Разр" localSheetId="7">#REF!</definedName>
    <definedName name="Разр" localSheetId="5">#REF!</definedName>
    <definedName name="Разр" localSheetId="3">#REF!</definedName>
    <definedName name="Разр" localSheetId="1">#REF!</definedName>
    <definedName name="Разр">#REF!</definedName>
    <definedName name="РЕЗ_Ж_15км" localSheetId="8">'[6]Z_№'!#REF!</definedName>
    <definedName name="РЕЗ_Ж_15км" localSheetId="6">'[6]Z_№'!#REF!</definedName>
    <definedName name="РЕЗ_Ж_15км" localSheetId="4">'[6]Z_№'!#REF!</definedName>
    <definedName name="РЕЗ_Ж_15км" localSheetId="2">'[6]Z_№'!#REF!</definedName>
    <definedName name="РЕЗ_Ж_15км" localSheetId="7">'[6]Z_№'!#REF!</definedName>
    <definedName name="РЕЗ_Ж_15км" localSheetId="5">'[6]Z_№'!#REF!</definedName>
    <definedName name="РЕЗ_Ж_15км" localSheetId="3">'[6]Z_№'!#REF!</definedName>
    <definedName name="РЕЗ_Ж_15км">'[6]Z_№'!#REF!</definedName>
    <definedName name="РЕЗ_ж_5км" localSheetId="8">'[6]Z_№'!#REF!</definedName>
    <definedName name="РЕЗ_ж_5км" localSheetId="6">'[6]Z_№'!#REF!</definedName>
    <definedName name="РЕЗ_ж_5км" localSheetId="4">'[6]Z_№'!#REF!</definedName>
    <definedName name="РЕЗ_ж_5км" localSheetId="2">'[6]Z_№'!#REF!</definedName>
    <definedName name="РЕЗ_ж_5км" localSheetId="7">'[6]Z_№'!#REF!</definedName>
    <definedName name="РЕЗ_ж_5км" localSheetId="5">'[6]Z_№'!#REF!</definedName>
    <definedName name="РЕЗ_ж_5км" localSheetId="3">'[6]Z_№'!#REF!</definedName>
    <definedName name="РЕЗ_ж_5км">'[6]Z_№'!#REF!</definedName>
    <definedName name="РЕЗ_М_15км" localSheetId="8">'[6]Z_№'!#REF!</definedName>
    <definedName name="РЕЗ_М_15км" localSheetId="6">'[6]Z_№'!#REF!</definedName>
    <definedName name="РЕЗ_М_15км" localSheetId="4">'[6]Z_№'!#REF!</definedName>
    <definedName name="РЕЗ_М_15км" localSheetId="2">'[6]Z_№'!#REF!</definedName>
    <definedName name="РЕЗ_М_15км" localSheetId="7">'[6]Z_№'!#REF!</definedName>
    <definedName name="РЕЗ_М_15км" localSheetId="5">'[6]Z_№'!#REF!</definedName>
    <definedName name="РЕЗ_М_15км" localSheetId="3">'[6]Z_№'!#REF!</definedName>
    <definedName name="РЕЗ_М_15км">'[6]Z_№'!#REF!</definedName>
    <definedName name="РЕЗ_М_5км" localSheetId="8">'[6]Z_№'!#REF!</definedName>
    <definedName name="РЕЗ_М_5км" localSheetId="6">'[6]Z_№'!#REF!</definedName>
    <definedName name="РЕЗ_М_5км" localSheetId="4">'[6]Z_№'!#REF!</definedName>
    <definedName name="РЕЗ_М_5км" localSheetId="2">'[6]Z_№'!#REF!</definedName>
    <definedName name="РЕЗ_М_5км" localSheetId="7">'[6]Z_№'!#REF!</definedName>
    <definedName name="РЕЗ_М_5км" localSheetId="5">'[6]Z_№'!#REF!</definedName>
    <definedName name="РЕЗ_М_5км" localSheetId="3">'[6]Z_№'!#REF!</definedName>
    <definedName name="РЕЗ_М_5км">'[6]Z_№'!#REF!</definedName>
    <definedName name="Респ" localSheetId="8">#REF!</definedName>
    <definedName name="Респ" localSheetId="6">#REF!</definedName>
    <definedName name="Респ" localSheetId="4">#REF!</definedName>
    <definedName name="Респ" localSheetId="2">#REF!</definedName>
    <definedName name="Респ" localSheetId="7">#REF!</definedName>
    <definedName name="Респ" localSheetId="5">#REF!</definedName>
    <definedName name="Респ" localSheetId="3">#REF!</definedName>
    <definedName name="Респ" localSheetId="1">#REF!</definedName>
    <definedName name="Респ">#REF!</definedName>
    <definedName name="СТР" localSheetId="8">#REF!</definedName>
    <definedName name="СТР" localSheetId="6">#REF!</definedName>
    <definedName name="СТР" localSheetId="4">#REF!</definedName>
    <definedName name="СТР" localSheetId="2">#REF!</definedName>
    <definedName name="СТР" localSheetId="7">#REF!</definedName>
    <definedName name="СТР" localSheetId="5">#REF!</definedName>
    <definedName name="СТР" localSheetId="3">#REF!</definedName>
    <definedName name="СТР" localSheetId="1">#REF!</definedName>
    <definedName name="СТР">#REF!</definedName>
    <definedName name="стр_старт" localSheetId="8">'ж10'!#REF!</definedName>
    <definedName name="стр_старт" localSheetId="6">'ж21'!#REF!</definedName>
    <definedName name="стр_старт" localSheetId="4">'ж42.195'!#REF!</definedName>
    <definedName name="стр_старт" localSheetId="2">'ж63.3'!#REF!</definedName>
    <definedName name="стр_старт" localSheetId="7">'м10'!#REF!</definedName>
    <definedName name="стр_старт" localSheetId="5">'м21'!#REF!</definedName>
    <definedName name="стр_старт" localSheetId="3">'м42.195'!#REF!</definedName>
    <definedName name="стр_старт" localSheetId="1">'м63.3'!#REF!</definedName>
    <definedName name="стр_старт">#REF!</definedName>
    <definedName name="ФАМ" localSheetId="8">#REF!</definedName>
    <definedName name="ФАМ" localSheetId="6">#REF!</definedName>
    <definedName name="ФАМ" localSheetId="4">#REF!</definedName>
    <definedName name="ФАМ" localSheetId="2">#REF!</definedName>
    <definedName name="ФАМ" localSheetId="7">#REF!</definedName>
    <definedName name="ФАМ" localSheetId="5">#REF!</definedName>
    <definedName name="ФАМ" localSheetId="3">#REF!</definedName>
    <definedName name="ФАМ" localSheetId="1">#REF!</definedName>
    <definedName name="ФАМ">#REF!</definedName>
    <definedName name="Фвр">#REF!</definedName>
    <definedName name="ФНом">#REF!</definedName>
    <definedName name="ццц" localSheetId="8">'[5]м30'!#REF!</definedName>
    <definedName name="ццц" localSheetId="6">'[5]м30'!#REF!</definedName>
    <definedName name="ццц" localSheetId="4">'[5]м30'!#REF!</definedName>
    <definedName name="ццц" localSheetId="2">'[5]м30'!#REF!</definedName>
    <definedName name="ццц" localSheetId="7">'[5]м30'!#REF!</definedName>
    <definedName name="ццц" localSheetId="5">'[5]м30'!#REF!</definedName>
    <definedName name="ццц" localSheetId="3">'[5]м30'!#REF!</definedName>
    <definedName name="ццц">'[5]м30'!#REF!</definedName>
  </definedNames>
  <calcPr fullCalcOnLoad="1" refMode="R1C1"/>
</workbook>
</file>

<file path=xl/sharedStrings.xml><?xml version="1.0" encoding="utf-8"?>
<sst xmlns="http://schemas.openxmlformats.org/spreadsheetml/2006/main" count="788" uniqueCount="398">
  <si>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</si>
  <si>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</si>
  <si>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</si>
  <si>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</si>
  <si>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</si>
  <si>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</si>
  <si>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</si>
  <si>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</si>
  <si>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</si>
  <si>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Санкт-Петербург</t>
  </si>
  <si>
    <t>Динамо</t>
  </si>
  <si>
    <t>ЗАЛИЗНЮК Александр</t>
  </si>
  <si>
    <t>Турбостроитель</t>
  </si>
  <si>
    <t>Сильвия</t>
  </si>
  <si>
    <t>Пушкин</t>
  </si>
  <si>
    <t>IRC</t>
  </si>
  <si>
    <t>Красногвардеец</t>
  </si>
  <si>
    <t>Ижорец</t>
  </si>
  <si>
    <t>Токсово</t>
  </si>
  <si>
    <t>МИХАЙЛОВ Дмитрий</t>
  </si>
  <si>
    <t>АРТЮГИН Анатолий</t>
  </si>
  <si>
    <t>ТАРЕЛКИНА Нина</t>
  </si>
  <si>
    <t>КУЗНЕЦОВ Алексей</t>
  </si>
  <si>
    <t>Великий Новгород</t>
  </si>
  <si>
    <t>ЕРОХИН Александр</t>
  </si>
  <si>
    <t>Метрострой</t>
  </si>
  <si>
    <t>Кировская СДЮСШОР</t>
  </si>
  <si>
    <t>БиМ</t>
  </si>
  <si>
    <t>ТРЕЙМУТ Владимир</t>
  </si>
  <si>
    <t>сошла</t>
  </si>
  <si>
    <t>Клуб Активного Оздоровления «Сильвия»</t>
  </si>
  <si>
    <t>Комитет по физической культуре, спорту и туризму правительства Ленинградской области</t>
  </si>
  <si>
    <t>Комитет по физической культуре, спорту туризму и молодежной политике
администрации МО «Город Гатчина»</t>
  </si>
  <si>
    <t>Итоговый протокол</t>
  </si>
  <si>
    <t>Легкоатлетический пробег</t>
  </si>
  <si>
    <t>г. Гатчина (Приоратский парк)</t>
  </si>
  <si>
    <t>ИТОГОВЫЙ  ПРОТОКОЛ          Мужчины  63.3 км</t>
  </si>
  <si>
    <t>Легкоатлетический пробег "Длинные аллеи"</t>
  </si>
  <si>
    <t>"ДЛИННЫЕ АЛЛЕИ"</t>
  </si>
  <si>
    <t>ИТОГОВЫЙ  ПРОТОКОЛ          Мужчины  42.195 км</t>
  </si>
  <si>
    <t>ИТОГОВЫЙ  ПРОТОКОЛ          Женщины  42.195 км</t>
  </si>
  <si>
    <t>Петрозаводск</t>
  </si>
  <si>
    <t>ЯКОВЛЕВА Екатерина</t>
  </si>
  <si>
    <t>Егорьевск</t>
  </si>
  <si>
    <t>Тихвин</t>
  </si>
  <si>
    <t>СМИРНОВ Сергей</t>
  </si>
  <si>
    <t>Акрон</t>
  </si>
  <si>
    <t>БАРАНОВ Михаил</t>
  </si>
  <si>
    <t>Айно</t>
  </si>
  <si>
    <t>СЕЛИВАНОВА Лариса</t>
  </si>
  <si>
    <t>СБС</t>
  </si>
  <si>
    <t>АГИЕВИЧ Виталий</t>
  </si>
  <si>
    <t>Spectrum GP</t>
  </si>
  <si>
    <t>СЕЛИВАНОВ Станислав</t>
  </si>
  <si>
    <t>Мещера</t>
  </si>
  <si>
    <t>ИТОГОВЫЙ  ПРОТОКОЛ          Мужчины 10,550 км</t>
  </si>
  <si>
    <t>ИТОГОВЫЙ  ПРОТОКОЛ          Женщины  21,095 км</t>
  </si>
  <si>
    <t>ИТОГОВЫЙ  ПРОТОКОЛ          Мужчины  21,095 км</t>
  </si>
  <si>
    <t>Гатчина (Приоратский парк) 26 августа 2013 г., старт 10:00</t>
  </si>
  <si>
    <t>СТАРИСКО Павел</t>
  </si>
  <si>
    <t>МАРИНКЕВИЧ Александр</t>
  </si>
  <si>
    <t>Киров</t>
  </si>
  <si>
    <t>Родина</t>
  </si>
  <si>
    <t>МЕЛЬКИН Максим</t>
  </si>
  <si>
    <t>ОСТАВИН Сергей</t>
  </si>
  <si>
    <t>Добровольные священники</t>
  </si>
  <si>
    <t>МАКАРОВ Евгений</t>
  </si>
  <si>
    <t>Горняк</t>
  </si>
  <si>
    <t>ГУДКОВ Алексей</t>
  </si>
  <si>
    <t>ЕЖОВ Сергей</t>
  </si>
  <si>
    <t>Galaxy</t>
  </si>
  <si>
    <t>ГРИГОРЬЕВ Алексей</t>
  </si>
  <si>
    <t>Яroller</t>
  </si>
  <si>
    <t>РЫКОВ Артём</t>
  </si>
  <si>
    <t>Гатчин</t>
  </si>
  <si>
    <t>Manomy</t>
  </si>
  <si>
    <t>БОРЯКИН Александр</t>
  </si>
  <si>
    <t>RU</t>
  </si>
  <si>
    <t>ИТОГОВЫЙ  ПРОТОКОЛ          Женщины  63.3 км</t>
  </si>
  <si>
    <t>БАЖИН Владимир</t>
  </si>
  <si>
    <t>БиМ, Горняк</t>
  </si>
  <si>
    <t>НОМИН Александр</t>
  </si>
  <si>
    <t>Тосно</t>
  </si>
  <si>
    <t>БЕРГ Максим</t>
  </si>
  <si>
    <t>World Class</t>
  </si>
  <si>
    <t>БАРАБАШОВА Дарья</t>
  </si>
  <si>
    <t>Технолог</t>
  </si>
  <si>
    <t>АНДРИЕНКО Сергей</t>
  </si>
  <si>
    <t>САФОНОВА Анна</t>
  </si>
  <si>
    <t>ЦЕКАЛО Андрей</t>
  </si>
  <si>
    <t>ТИТОВ Александр</t>
  </si>
  <si>
    <t>СТАНКЕВИЧ Людмила</t>
  </si>
  <si>
    <t>ВИКТОРОВ Денис</t>
  </si>
  <si>
    <t>ДИАНОВ Юрий</t>
  </si>
  <si>
    <t>ВОРОНОВ Валерий</t>
  </si>
  <si>
    <t>СОЛОВЬЕВ Владимир</t>
  </si>
  <si>
    <t>ЛЫЖИН Сергей</t>
  </si>
  <si>
    <t>ПРОКОФЬЕВА Валентина</t>
  </si>
  <si>
    <t>ИТОГОВЫЙ  ПРОТОКОЛ          Женщины  10,550 км</t>
  </si>
  <si>
    <t>ЗВЕРЕВ Вячеслав</t>
  </si>
  <si>
    <t>ХЛУСЕВИЧ Василий</t>
  </si>
  <si>
    <t>БАСАЙ Николай</t>
  </si>
  <si>
    <t>п. Вырица</t>
  </si>
  <si>
    <t>БЕЛОРУКОВ Александр</t>
  </si>
  <si>
    <t>ЭнергоСтрой</t>
  </si>
  <si>
    <t>Таможня</t>
  </si>
  <si>
    <t>ПРОСВИРЯКОВ Юрий</t>
  </si>
  <si>
    <t>ЗАБОТИН Сергей</t>
  </si>
  <si>
    <t>БЕЛОВ Александр</t>
  </si>
  <si>
    <t>Тихвин, IRC, БиМ</t>
  </si>
  <si>
    <t>ШЕЛЕПЕНЬ Вячеслав</t>
  </si>
  <si>
    <t>КУЛИКОВ Станислав</t>
  </si>
  <si>
    <t>Выборг</t>
  </si>
  <si>
    <t>Фаворит</t>
  </si>
  <si>
    <t>ЛОСЕВ Сергей</t>
  </si>
  <si>
    <t>ШЕПЕЛЕНКО Александр</t>
  </si>
  <si>
    <t>ДАЛЕ Давид</t>
  </si>
  <si>
    <t>Москва</t>
  </si>
  <si>
    <t>НОВИКОВА Анна</t>
  </si>
  <si>
    <t>ФУКЛЕНКОВ Игорь</t>
  </si>
  <si>
    <t>НЕФЁДОРОВ Максим</t>
  </si>
  <si>
    <t>КОЙСТРИК Дмитрий</t>
  </si>
  <si>
    <t>ШИМАНИН Анатолий</t>
  </si>
  <si>
    <t>ЗАТЕВИНА Нина</t>
  </si>
  <si>
    <t>САМСОНОВА Светлана</t>
  </si>
  <si>
    <t>Кентавр</t>
  </si>
  <si>
    <t>ДАНИЛОВ Сергей</t>
  </si>
  <si>
    <t>ИЧЕТОВКИНА Людмила</t>
  </si>
  <si>
    <t>МИЛОВА Галина</t>
  </si>
  <si>
    <t>АНДРЕЕВ Виталий</t>
  </si>
  <si>
    <t>СТАЛЯРОВ Валерий</t>
  </si>
  <si>
    <t>МАДЬЯНОВ Василий</t>
  </si>
  <si>
    <t>Кировец</t>
  </si>
  <si>
    <t>КОЛОКОЛОВ Лев</t>
  </si>
  <si>
    <t>КОНОВАЛОВ Илья</t>
  </si>
  <si>
    <t>БОРИСОВ Максим</t>
  </si>
  <si>
    <t>ДЬЯЧЕНКО Андрей</t>
  </si>
  <si>
    <t>ТОЛПАНОВ Руслан</t>
  </si>
  <si>
    <t>ПЕСКУШЕВ Андрей</t>
  </si>
  <si>
    <t>ЛЕОНТЬЕВ Андрей</t>
  </si>
  <si>
    <t>Толвуя</t>
  </si>
  <si>
    <t>ИКОННИКОВА Ольга</t>
  </si>
  <si>
    <t>ЕЛИСЕЕВ Павел</t>
  </si>
  <si>
    <t>п. Рождествено</t>
  </si>
  <si>
    <t>ЛЕВИНА Марина</t>
  </si>
  <si>
    <t>ФОМИНЫХ Игорь</t>
  </si>
  <si>
    <t>СЕМЁНОВ Сергей</t>
  </si>
  <si>
    <t>ДОРДИЙ Михаил</t>
  </si>
  <si>
    <t>ХАРЛАМОВ Андрей</t>
  </si>
  <si>
    <t>АНТОНОВ Леонид</t>
  </si>
  <si>
    <t>ВОРОБЬЕВ Альберт</t>
  </si>
  <si>
    <t>Люберцы</t>
  </si>
  <si>
    <t>Волкуша</t>
  </si>
  <si>
    <t>ДЕНЧЕНКОВА Ирина</t>
  </si>
  <si>
    <t>РАДЧЕНКО Александр</t>
  </si>
  <si>
    <t>КУЛИКОВ Петр</t>
  </si>
  <si>
    <t>ГАЛЬЯНОВ Илья</t>
  </si>
  <si>
    <t>Гатчина</t>
  </si>
  <si>
    <t>ДУБЧЕНКО Валерий</t>
  </si>
  <si>
    <t>МОРОЗОВ Арсений</t>
  </si>
  <si>
    <t>КУЛЬМАТИЦКИЙ Марат</t>
  </si>
  <si>
    <t>ЯЦЕНКО Александр</t>
  </si>
  <si>
    <t>ВОСКОБОЙНИК Екатерина</t>
  </si>
  <si>
    <t>Mint Ruuning club</t>
  </si>
  <si>
    <t>САМОХИН Юрий</t>
  </si>
  <si>
    <t>ПЕТРОВ Александр</t>
  </si>
  <si>
    <t>д. Бегуницы</t>
  </si>
  <si>
    <t>КАБАНОВ Константин</t>
  </si>
  <si>
    <t>ФЁДОРОВ Геннадий</t>
  </si>
  <si>
    <t>TROTTA Pierlvigi</t>
  </si>
  <si>
    <t>ПЕТРОВ Андрей</t>
  </si>
  <si>
    <t>ТОЧАНСКИЙ Игорь</t>
  </si>
  <si>
    <t>ДЕГТЯРЕНКО Анатолий</t>
  </si>
  <si>
    <t>ГЕРШМАН Михаил</t>
  </si>
  <si>
    <t>ВОВ, Опор.</t>
  </si>
  <si>
    <t>КУРИЛЕНКО Борис</t>
  </si>
  <si>
    <t>КУРНАЕНОК Ясир</t>
  </si>
  <si>
    <t>РОЖКОВ Олег</t>
  </si>
  <si>
    <t>Газпромтрансгаз</t>
  </si>
  <si>
    <t>ЕМЕЛЬЯНОВ Дмитрий</t>
  </si>
  <si>
    <t>САМИГУЛОВ Самат</t>
  </si>
  <si>
    <t>СМИРНОВ Василий</t>
  </si>
  <si>
    <t>Бокситогорск</t>
  </si>
  <si>
    <t>ТИБИЧИ Виктория</t>
  </si>
  <si>
    <t>ГРАЧЕВСКИЙ Юрий</t>
  </si>
  <si>
    <t>ПЕРФИЛЬЕВ Андрей</t>
  </si>
  <si>
    <t>ШАБЛИН Олег</t>
  </si>
  <si>
    <t>ДРОЗДОВ Вадим</t>
  </si>
  <si>
    <t>ЗОЛОТАРЕВ Иван</t>
  </si>
  <si>
    <t>СИДОРОВ Святослав</t>
  </si>
  <si>
    <t>ЛИПСКИЙ Илья</t>
  </si>
  <si>
    <t>РВС</t>
  </si>
  <si>
    <t>ПЕСТРЯК-ГОЛОВАТЫЙ Василий</t>
  </si>
  <si>
    <t>МАРКОВКИНА Елена</t>
  </si>
  <si>
    <t>Северный ветер</t>
  </si>
  <si>
    <t>ДАССОНИ Микиманджамо</t>
  </si>
  <si>
    <t>Италия (Милан)</t>
  </si>
  <si>
    <t>ВАСИЛЬЧЕНКО Игорь</t>
  </si>
  <si>
    <t>ВОРОНОВА Оксана</t>
  </si>
  <si>
    <t>БАРАНОВ Владимир</t>
  </si>
  <si>
    <t>WILLIAMS STUART</t>
  </si>
  <si>
    <t>ДОЦЕНКО Александр</t>
  </si>
  <si>
    <t>Сильвия, + Ультра</t>
  </si>
  <si>
    <t>СЕРГЕЕВ Дмитрий</t>
  </si>
  <si>
    <t>СЕРГЕЕВ Владимир</t>
  </si>
  <si>
    <t>ГРИГОРЬЕВА Юлия</t>
  </si>
  <si>
    <t>СКОБЛИНА Елена</t>
  </si>
  <si>
    <t>ДЕМИН ЕФИМ</t>
  </si>
  <si>
    <t>БУРСУК М.</t>
  </si>
  <si>
    <t>лично</t>
  </si>
  <si>
    <t>АТР-17</t>
  </si>
  <si>
    <t>Gorbunki-City</t>
  </si>
  <si>
    <t>Локомотив</t>
  </si>
  <si>
    <t>Сестрорецк</t>
  </si>
  <si>
    <t>TMT</t>
  </si>
  <si>
    <t>Trilife.ru</t>
  </si>
  <si>
    <t>Челябинск</t>
  </si>
  <si>
    <t>Гибискус</t>
  </si>
  <si>
    <t>Ейск</t>
  </si>
  <si>
    <t>GALAXY</t>
  </si>
  <si>
    <t>I Run</t>
  </si>
  <si>
    <t>КЛБ "Акрон"</t>
  </si>
  <si>
    <t>GREEN TEAM</t>
  </si>
  <si>
    <t>РосДорБанк</t>
  </si>
  <si>
    <t>Explosion Team</t>
  </si>
  <si>
    <t>OpenWay</t>
  </si>
  <si>
    <t>Балтийская Звезда</t>
  </si>
  <si>
    <t>Сосновый Бор</t>
  </si>
  <si>
    <t>Elagin Sunday</t>
  </si>
  <si>
    <t>Марафоны России и Мира</t>
  </si>
  <si>
    <t>Cосновый Бор</t>
  </si>
  <si>
    <t>Тактикбук</t>
  </si>
  <si>
    <t>ЯRoller</t>
  </si>
  <si>
    <t>Aston</t>
  </si>
  <si>
    <t>Марафонец</t>
  </si>
  <si>
    <t>СПбГАСУ</t>
  </si>
  <si>
    <t>Павловск</t>
  </si>
  <si>
    <t>ПКТ</t>
  </si>
  <si>
    <t>Второе Дыхание</t>
  </si>
  <si>
    <t>Пудость</t>
  </si>
  <si>
    <t>Трилайф</t>
  </si>
  <si>
    <t>LONDON</t>
  </si>
  <si>
    <t>GBR</t>
  </si>
  <si>
    <t>Санкт-петербург</t>
  </si>
  <si>
    <t>ModelGroup</t>
  </si>
  <si>
    <t>ZZ TOP</t>
  </si>
  <si>
    <t>Никольское</t>
  </si>
  <si>
    <t>ШЕЛЯПИН Борис</t>
  </si>
  <si>
    <t>ФОКИНА Александра</t>
  </si>
  <si>
    <t>ПИЛИПКО Михаил</t>
  </si>
  <si>
    <t>ЛПИ</t>
  </si>
  <si>
    <t>САРАЙНИКОВА Алла</t>
  </si>
  <si>
    <t>Европа</t>
  </si>
  <si>
    <t>САФРОНОВ Виктор</t>
  </si>
  <si>
    <t>Псков</t>
  </si>
  <si>
    <t>Чемпион</t>
  </si>
  <si>
    <t>ВЕЛИЧКО Евгений</t>
  </si>
  <si>
    <t>ГОРДЮШЕНКО Виктор</t>
  </si>
  <si>
    <t>Факел</t>
  </si>
  <si>
    <t>ГОРОХОВА Ирина</t>
  </si>
  <si>
    <t>ГРОМОВ Виктор</t>
  </si>
  <si>
    <t>ГЮППЕНЕН Мария</t>
  </si>
  <si>
    <t>Электросила, SGC</t>
  </si>
  <si>
    <t>ДРАГУН Сергей</t>
  </si>
  <si>
    <t>Глубокое</t>
  </si>
  <si>
    <t>DoroshSkyTeam</t>
  </si>
  <si>
    <t>ЗАХАРОВ Сергей</t>
  </si>
  <si>
    <t>ЗЮЗИН Роман</t>
  </si>
  <si>
    <t>ИВАНОВ Юрий</t>
  </si>
  <si>
    <t>ИМАНБАЕВ Ренат</t>
  </si>
  <si>
    <t>Горбунки</t>
  </si>
  <si>
    <t>КЕДА Дмитрий</t>
  </si>
  <si>
    <t>СМЕТАННИКОВА Александра</t>
  </si>
  <si>
    <t>СОЗОНОВ Владимир</t>
  </si>
  <si>
    <t>Сосновый бор</t>
  </si>
  <si>
    <t>Herbalife</t>
  </si>
  <si>
    <t>СОКОЛОВА Ольга</t>
  </si>
  <si>
    <t>СОКОЛОВ Александр</t>
  </si>
  <si>
    <t>СУЧКОВ Андрей</t>
  </si>
  <si>
    <t>ТАРАСОВ Дмитрий</t>
  </si>
  <si>
    <t>ЛИАП</t>
  </si>
  <si>
    <t>ТИХОНОВ Сергей</t>
  </si>
  <si>
    <t>Петродворцовая СДЮСШОР</t>
  </si>
  <si>
    <t>ТУРУСОВ Георгий</t>
  </si>
  <si>
    <t>УРБАНОВИЧ Альберт</t>
  </si>
  <si>
    <t>МЕЛЬНИК Андрей</t>
  </si>
  <si>
    <t>МИРОШКИН Илья</t>
  </si>
  <si>
    <t>ДЮСШ №3</t>
  </si>
  <si>
    <t>МИРОШНИК Максим</t>
  </si>
  <si>
    <t>НИКОЛАЕВ Алексей</t>
  </si>
  <si>
    <t>ОСИПОВ Игорь</t>
  </si>
  <si>
    <t>ЛЕПИН Андрей</t>
  </si>
  <si>
    <t>ИОНОВА Елена</t>
  </si>
  <si>
    <t>ЧЕЛАМБИЦКАЯ Елена</t>
  </si>
  <si>
    <t>ПОПОВА Ольга</t>
  </si>
  <si>
    <t>РОДИНА Татьяна</t>
  </si>
  <si>
    <t>РОДИНА Надежда</t>
  </si>
  <si>
    <t>БАРАНОВСКАЯ Наталия</t>
  </si>
  <si>
    <t>ВЕДЕРНИКОВА Алёна</t>
  </si>
  <si>
    <t>ДЕГТЕВА Мария</t>
  </si>
  <si>
    <t>МИХАЙЛОВА Анна</t>
  </si>
  <si>
    <t>СВИРИДОВА Татьяна</t>
  </si>
  <si>
    <t>МАСЛОВА Татьяна</t>
  </si>
  <si>
    <t>МЕЛЬНИК Инга</t>
  </si>
  <si>
    <t>ЗАЙЦЕВА Диана</t>
  </si>
  <si>
    <t>ШИЯНОВА Александра</t>
  </si>
  <si>
    <t>ЛАВРИКОВА Светлана</t>
  </si>
  <si>
    <t>ЗАВОДОВА Анна</t>
  </si>
  <si>
    <t>СЕРОВА Анна</t>
  </si>
  <si>
    <t>ВАСИЛЬЕВ Александра</t>
  </si>
  <si>
    <t>ЗИГАНГИРОВ Родион</t>
  </si>
  <si>
    <t>СТЕПЧЕНКОВ Олег</t>
  </si>
  <si>
    <t>ПРОШУНИН Михаил</t>
  </si>
  <si>
    <t>СТРЕКАЛОВСКИЙ Дмитрий</t>
  </si>
  <si>
    <t>ФЕДОРОВ Владимир</t>
  </si>
  <si>
    <t>МАСТИН Александр</t>
  </si>
  <si>
    <t>СТУПНИКОВ Александр</t>
  </si>
  <si>
    <t>САПОЖНИКОВ Владимир</t>
  </si>
  <si>
    <t>СКРЫЛЬНИКОВ Василий</t>
  </si>
  <si>
    <t>КЛЕМЕНТЬЕВ Андрей</t>
  </si>
  <si>
    <t>КЛОЧКОВ Андрей</t>
  </si>
  <si>
    <t>ЕЛИСЕЕВ Андрей</t>
  </si>
  <si>
    <t>АНДРЕЕВ Андрей</t>
  </si>
  <si>
    <t>САВЕЛЬЕВ Вячеслав</t>
  </si>
  <si>
    <t>МИХЕЕВ Сергей</t>
  </si>
  <si>
    <t>НИКОЛАЕВ Сергей</t>
  </si>
  <si>
    <t>МИХАЛЕВ Сергей</t>
  </si>
  <si>
    <t>ГОЛУБЯТНИКОВ Сергей</t>
  </si>
  <si>
    <t>ПОПОВ Сергей</t>
  </si>
  <si>
    <t>ТРОФИМОВ Александр</t>
  </si>
  <si>
    <t>ЧИНАРЁВ Александр</t>
  </si>
  <si>
    <t>ГУЛЯЕВ Александр</t>
  </si>
  <si>
    <t>АВДАШКОВ Александр</t>
  </si>
  <si>
    <t>МАРКИН Александр</t>
  </si>
  <si>
    <t>ШПАКОВСКИЙ Александр</t>
  </si>
  <si>
    <t>КИРИКОВ Александр</t>
  </si>
  <si>
    <t>КУЗОРА Георгий</t>
  </si>
  <si>
    <t>ЛИХОДЕДОВ Кирилл</t>
  </si>
  <si>
    <t>ДОРОХОВ Алексей</t>
  </si>
  <si>
    <t>РОМАНОВ Алексей</t>
  </si>
  <si>
    <t>БЕЛОУСОВ Алексей</t>
  </si>
  <si>
    <t>ИванОВ Игорь</t>
  </si>
  <si>
    <t>МОВА Иван</t>
  </si>
  <si>
    <t>ТАРАСОВ Иван</t>
  </si>
  <si>
    <t>ЗАЦЕПИН Иван</t>
  </si>
  <si>
    <t>КОМАНЦЕВ Иван</t>
  </si>
  <si>
    <t>РОМАНОВ Михаил</t>
  </si>
  <si>
    <t>БОРОДИН Михаил</t>
  </si>
  <si>
    <t>ЭБРИЛЬ Михаил</t>
  </si>
  <si>
    <t>ШМИДОВ Антон</t>
  </si>
  <si>
    <t>ГУБАНОВ Антон</t>
  </si>
  <si>
    <t>АШМАРИН Антон</t>
  </si>
  <si>
    <t>НЕМКОВ Олег</t>
  </si>
  <si>
    <t>БАБЧИН Олег</t>
  </si>
  <si>
    <t>НАДОРИЧЕВ Олег</t>
  </si>
  <si>
    <t>ЕФИМОВ Игорь</t>
  </si>
  <si>
    <t>ШУМИЛИН Игорь</t>
  </si>
  <si>
    <t>ВОРОНОВ Максим</t>
  </si>
  <si>
    <t>СУМИН Максим</t>
  </si>
  <si>
    <t>МИХАЙЛОВ Максим</t>
  </si>
  <si>
    <t>ХАШХАЕВ Дмитрий</t>
  </si>
  <si>
    <t>КУЗНЕЦОВ Дмитрий</t>
  </si>
  <si>
    <t>АНДРЕЕВ Дмитрий</t>
  </si>
  <si>
    <t>ЛЕДОВСКИЙ Дмитрий</t>
  </si>
  <si>
    <t>ВАСИЛЬЕВ Николай</t>
  </si>
  <si>
    <t>КОЛЕСНИКОВ Григорий</t>
  </si>
  <si>
    <t>ЛЕВИНЗОН Виктор</t>
  </si>
  <si>
    <t>ОРЕХОВ Артем</t>
  </si>
  <si>
    <t>КОНОБЕЕВ Артем</t>
  </si>
  <si>
    <t>КРУСЬ Артем</t>
  </si>
  <si>
    <t>ПОЛЯХОВ Артем</t>
  </si>
  <si>
    <t>КУНИВЕР Юрий</t>
  </si>
  <si>
    <t>КАРЦЕВ Юрий</t>
  </si>
  <si>
    <t>КАЗАНЦЕВ Юрий</t>
  </si>
  <si>
    <t>БАКУЛИН Павел</t>
  </si>
  <si>
    <t>ШАЛЯПИН Борис</t>
  </si>
  <si>
    <t>КОЛОМЕЙЦЕВ Никита</t>
  </si>
  <si>
    <t>МАМОНТОВ Евгений</t>
  </si>
  <si>
    <t>ЧУДАКОВ Никола</t>
  </si>
  <si>
    <t>КОКИН Леонид</t>
  </si>
  <si>
    <t>ЕЛИН Валерий</t>
  </si>
  <si>
    <t>сошёл</t>
  </si>
  <si>
    <t>ТактикБук</t>
  </si>
  <si>
    <t>Эстония</t>
  </si>
  <si>
    <t>ГОЛОВИНОВ Сергей</t>
  </si>
  <si>
    <t>Айно, БиМ, Маршбросок за ВДВ, за СпН, за МП</t>
  </si>
  <si>
    <t>ГЛАДКОВ Алексей</t>
  </si>
  <si>
    <t>АНДРЕЕВ Сергей</t>
  </si>
  <si>
    <t>н/я</t>
  </si>
  <si>
    <t>6:30.48</t>
  </si>
  <si>
    <t>Италия</t>
  </si>
  <si>
    <t>БАРЧЕНКОВ Михаил</t>
  </si>
  <si>
    <t>Колпино</t>
  </si>
  <si>
    <t>Moscow River Runners</t>
  </si>
  <si>
    <t>МАТУХИН Игорь</t>
  </si>
  <si>
    <t>LORUOP Frederik</t>
  </si>
  <si>
    <t>Denmark (Copenhagen)</t>
  </si>
  <si>
    <t>Sparta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</si>
</sst>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прот-л  &quot;###"/>
    <numFmt numFmtId="165" formatCode="&quot;заявка  &quot;###"/>
    <numFmt numFmtId="166" formatCode="#&quot; стр.&quot;"/>
    <numFmt numFmtId="167" formatCode="h:mm/ss"/>
    <numFmt numFmtId="168" formatCode="##&quot; км&quot;"/>
    <numFmt numFmtId="169" formatCode="####&quot; г.г. р.)&quot;"/>
    <numFmt numFmtId="170" formatCode="&quot;(&quot;####&quot; - &quot;"/>
    <numFmt numFmtId="171" formatCode="&quot;неявилось:  &quot;\ ###"/>
    <numFmt numFmtId="172" formatCode="&quot;сошло:   &quot;\ ##"/>
    <numFmt numFmtId="173" formatCode="&quot;в прот.  &quot;\ ###"/>
    <numFmt numFmtId="174" formatCode="&quot;прот. &quot;###"/>
    <numFmt numFmtId="175" formatCode="&quot;заявка &quot;###"/>
    <numFmt numFmtId="176" formatCode="&quot;заявка&quot;###"/>
    <numFmt numFmtId="177" formatCode="&quot;з &quot;###"/>
    <numFmt numFmtId="178" formatCode="h:mm/ss.0"/>
    <numFmt numFmtId="179" formatCode="##&quot;   &quot;##"/>
    <numFmt numFmtId="180" formatCode="&quot;в протоколе &quot;###"/>
    <numFmt numFmtId="181" formatCode="dd/mm/yy&quot;     &quot;\ h:m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######&quot;-&quot;####&quot;-&quot;####"/>
    <numFmt numFmtId="186" formatCode="#&quot;:&quot;##&quot;.&quot;##&quot;,&quot;##&quot;-&quot;####&quot;-&quot;####"/>
    <numFmt numFmtId="187" formatCode="[h]:mm/ss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/ss.00"/>
    <numFmt numFmtId="197" formatCode="##&quot;.&quot;##"/>
    <numFmt numFmtId="198" formatCode="#&quot;:&quot;##&quot;.&quot;##"/>
    <numFmt numFmtId="199" formatCode="mm/ss"/>
    <numFmt numFmtId="200" formatCode="h:mm:ss;@"/>
    <numFmt numFmtId="201" formatCode="[$€-2]\ ###,000_);[Red]\([$€-2]\ ###,000\)"/>
    <numFmt numFmtId="202" formatCode="[$-F400]h:mm:ss\ AM/PM"/>
    <numFmt numFmtId="203" formatCode="mm:ss.0;@"/>
  </numFmts>
  <fonts count="52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b/>
      <sz val="16.5"/>
      <name val="Arial Narrow"/>
      <family val="2"/>
    </font>
    <font>
      <sz val="7.5"/>
      <name val="Arial Cyr"/>
      <family val="2"/>
    </font>
    <font>
      <sz val="11"/>
      <name val="Arial Cyr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10"/>
      <name val="Book Antiqua"/>
      <family val="1"/>
    </font>
    <font>
      <sz val="22"/>
      <name val="Arial Cyr"/>
      <family val="0"/>
    </font>
    <font>
      <b/>
      <sz val="2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8" fillId="0" borderId="0" xfId="0" applyFont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7" fillId="0" borderId="0" xfId="55" applyFont="1" applyBorder="1" applyProtection="1">
      <alignment/>
      <protection hidden="1"/>
    </xf>
    <xf numFmtId="0" fontId="5" fillId="0" borderId="0" xfId="55" applyFont="1" applyBorder="1" applyProtection="1">
      <alignment/>
      <protection hidden="1"/>
    </xf>
    <xf numFmtId="0" fontId="10" fillId="0" borderId="0" xfId="54" applyFont="1" applyFill="1" applyBorder="1" applyAlignment="1" applyProtection="1">
      <alignment vertical="center" wrapText="1"/>
      <protection hidden="1"/>
    </xf>
    <xf numFmtId="0" fontId="10" fillId="0" borderId="0" xfId="54" applyFont="1" applyFill="1" applyBorder="1" applyAlignment="1" applyProtection="1">
      <alignment horizontal="left" vertical="center"/>
      <protection hidden="1"/>
    </xf>
    <xf numFmtId="1" fontId="10" fillId="0" borderId="0" xfId="54" applyNumberFormat="1" applyFont="1" applyFill="1" applyBorder="1" applyAlignment="1" applyProtection="1">
      <alignment horizontal="center" vertical="center"/>
      <protection hidden="1"/>
    </xf>
    <xf numFmtId="0" fontId="10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0" fontId="10" fillId="0" borderId="0" xfId="54" applyFont="1" applyFill="1" applyBorder="1" applyAlignment="1" applyProtection="1">
      <alignment horizontal="left" vertical="center" wrapText="1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10" fillId="0" borderId="0" xfId="54" applyFont="1" applyFill="1" applyBorder="1" applyAlignment="1" applyProtection="1">
      <alignment vertical="center"/>
      <protection hidden="1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4" fillId="0" borderId="0" xfId="54" applyFont="1" applyFill="1" applyBorder="1" applyAlignment="1" applyProtection="1">
      <alignment horizontal="left" vertical="center"/>
      <protection hidden="1"/>
    </xf>
    <xf numFmtId="1" fontId="4" fillId="0" borderId="0" xfId="54" applyNumberFormat="1" applyFont="1" applyFill="1" applyBorder="1" applyAlignment="1" applyProtection="1">
      <alignment horizontal="center" vertical="center"/>
      <protection hidden="1"/>
    </xf>
    <xf numFmtId="49" fontId="4" fillId="0" borderId="0" xfId="54" applyNumberFormat="1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center" vertical="center" shrinkToFit="1"/>
      <protection hidden="1"/>
    </xf>
    <xf numFmtId="202" fontId="4" fillId="0" borderId="0" xfId="54" applyNumberFormat="1" applyFont="1" applyFill="1" applyBorder="1" applyAlignment="1" applyProtection="1">
      <alignment horizontal="center" vertical="center"/>
      <protection hidden="1"/>
    </xf>
    <xf numFmtId="21" fontId="0" fillId="0" borderId="0" xfId="54" applyNumberFormat="1" applyFont="1" applyFill="1" applyBorder="1" applyAlignment="1" applyProtection="1">
      <alignment vertical="center"/>
      <protection hidden="1"/>
    </xf>
    <xf numFmtId="0" fontId="5" fillId="0" borderId="0" xfId="55" applyFont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left" vertical="center"/>
      <protection hidden="1"/>
    </xf>
    <xf numFmtId="1" fontId="4" fillId="0" borderId="0" xfId="54" applyNumberFormat="1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center" vertical="center" shrinkToFit="1"/>
      <protection hidden="1"/>
    </xf>
    <xf numFmtId="202" fontId="4" fillId="0" borderId="0" xfId="54" applyNumberFormat="1" applyFont="1" applyFill="1" applyBorder="1" applyAlignment="1" applyProtection="1">
      <alignment horizontal="center" vertical="center"/>
      <protection hidden="1"/>
    </xf>
    <xf numFmtId="49" fontId="4" fillId="0" borderId="0" xfId="54" applyNumberFormat="1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vertical="center" shrinkToFit="1"/>
      <protection hidden="1"/>
    </xf>
    <xf numFmtId="0" fontId="4" fillId="0" borderId="0" xfId="54" applyNumberFormat="1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horizontal="right" vertical="center"/>
      <protection hidden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4" fillId="0" borderId="0" xfId="54" applyFont="1" applyFill="1" applyBorder="1" applyAlignment="1" applyProtection="1">
      <alignment horizontal="center" vertical="center" wrapText="1"/>
      <protection hidden="1"/>
    </xf>
    <xf numFmtId="0" fontId="4" fillId="0" borderId="0" xfId="54" applyFont="1" applyFill="1" applyBorder="1" applyAlignment="1" applyProtection="1">
      <alignment vertical="center" shrinkToFit="1"/>
      <protection hidden="1"/>
    </xf>
    <xf numFmtId="0" fontId="10" fillId="0" borderId="0" xfId="54" applyFont="1" applyFill="1" applyBorder="1" applyAlignment="1" applyProtection="1">
      <alignment horizontal="center" vertical="center" wrapText="1"/>
      <protection hidden="1"/>
    </xf>
    <xf numFmtId="0" fontId="4" fillId="0" borderId="0" xfId="54" applyFont="1" applyFill="1" applyBorder="1" applyAlignment="1" applyProtection="1">
      <alignment vertical="center"/>
      <protection hidden="1"/>
    </xf>
    <xf numFmtId="202" fontId="4" fillId="0" borderId="0" xfId="54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>
      <alignment horizontal="center"/>
    </xf>
    <xf numFmtId="0" fontId="4" fillId="0" borderId="0" xfId="54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center" vertical="center" wrapText="1"/>
      <protection hidden="1"/>
    </xf>
    <xf numFmtId="1" fontId="4" fillId="0" borderId="0" xfId="54" applyNumberFormat="1" applyFont="1" applyFill="1" applyBorder="1" applyAlignment="1" applyProtection="1">
      <alignment vertical="center"/>
      <protection hidden="1"/>
    </xf>
    <xf numFmtId="21" fontId="4" fillId="0" borderId="0" xfId="54" applyNumberFormat="1" applyFont="1" applyFill="1" applyBorder="1" applyAlignment="1" applyProtection="1">
      <alignment vertical="center"/>
      <protection hidden="1"/>
    </xf>
    <xf numFmtId="21" fontId="4" fillId="0" borderId="0" xfId="54" applyNumberFormat="1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center" vertical="center"/>
    </xf>
    <xf numFmtId="0" fontId="4" fillId="0" borderId="0" xfId="54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55" applyFont="1" applyBorder="1" applyAlignment="1" applyProtection="1">
      <alignment horizontal="center"/>
      <protection hidden="1"/>
    </xf>
    <xf numFmtId="202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4" fillId="0" borderId="0" xfId="54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1" fontId="4" fillId="0" borderId="0" xfId="54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Alignment="1">
      <alignment horizontal="center" vertical="center" shrinkToFit="1"/>
    </xf>
    <xf numFmtId="49" fontId="4" fillId="0" borderId="0" xfId="54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shrinkToFit="1"/>
    </xf>
    <xf numFmtId="1" fontId="9" fillId="32" borderId="10" xfId="54" applyNumberFormat="1" applyFont="1" applyFill="1" applyBorder="1" applyAlignment="1" applyProtection="1">
      <alignment horizontal="center" vertical="center" wrapText="1"/>
      <protection hidden="1"/>
    </xf>
    <xf numFmtId="1" fontId="9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9" fillId="32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9" fillId="32" borderId="10" xfId="54" applyFont="1" applyFill="1" applyBorder="1" applyAlignment="1" applyProtection="1">
      <alignment horizontal="center" vertical="center" wrapText="1"/>
      <protection hidden="1"/>
    </xf>
    <xf numFmtId="0" fontId="9" fillId="32" borderId="11" xfId="54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 4" xfId="53"/>
    <cellStyle name="Обычный_ИС_21 км 4_01.04.2012-Gatchina" xfId="54"/>
    <cellStyle name="Обычный_ИС_baz 4_01.04.2012-Gatchina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38</xdr:row>
      <xdr:rowOff>57150</xdr:rowOff>
    </xdr:from>
    <xdr:to>
      <xdr:col>9</xdr:col>
      <xdr:colOff>619125</xdr:colOff>
      <xdr:row>44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172325"/>
          <a:ext cx="6467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3</xdr:row>
      <xdr:rowOff>28575</xdr:rowOff>
    </xdr:from>
    <xdr:to>
      <xdr:col>5</xdr:col>
      <xdr:colOff>523875</xdr:colOff>
      <xdr:row>10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28524" r="28689"/>
        <a:stretch>
          <a:fillRect/>
        </a:stretch>
      </xdr:blipFill>
      <xdr:spPr>
        <a:xfrm>
          <a:off x="2847975" y="790575"/>
          <a:ext cx="11906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invITOG_&#1055;&#1057;&#1055;&#1073;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rez_wn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rez_wn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3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10.125" style="0" bestFit="1" customWidth="1"/>
  </cols>
  <sheetData>
    <row r="1" spans="1:11" ht="15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16"/>
    </row>
    <row r="2" spans="1:11" ht="30" customHeight="1">
      <c r="A2" s="68" t="s">
        <v>32</v>
      </c>
      <c r="B2" s="68"/>
      <c r="C2" s="68"/>
      <c r="D2" s="68"/>
      <c r="E2" s="68"/>
      <c r="F2" s="68"/>
      <c r="G2" s="68"/>
      <c r="H2" s="68"/>
      <c r="I2" s="68"/>
      <c r="J2" s="68"/>
      <c r="K2" s="17"/>
    </row>
    <row r="3" spans="1:11" ht="15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15"/>
    </row>
    <row r="18" spans="1:10" ht="27">
      <c r="A18" s="72" t="s">
        <v>33</v>
      </c>
      <c r="B18" s="72"/>
      <c r="C18" s="72"/>
      <c r="D18" s="72"/>
      <c r="E18" s="72"/>
      <c r="F18" s="72"/>
      <c r="G18" s="72"/>
      <c r="H18" s="72"/>
      <c r="I18" s="72"/>
      <c r="J18" s="72"/>
    </row>
    <row r="19" spans="1:10" ht="20.25">
      <c r="A19" s="73" t="s">
        <v>34</v>
      </c>
      <c r="B19" s="73"/>
      <c r="C19" s="73"/>
      <c r="D19" s="73"/>
      <c r="E19" s="73"/>
      <c r="F19" s="73"/>
      <c r="G19" s="73"/>
      <c r="H19" s="73"/>
      <c r="I19" s="73"/>
      <c r="J19" s="73"/>
    </row>
    <row r="20" spans="1:10" ht="26.25" customHeight="1">
      <c r="A20" s="74" t="s">
        <v>38</v>
      </c>
      <c r="B20" s="74"/>
      <c r="C20" s="74"/>
      <c r="D20" s="74"/>
      <c r="E20" s="74"/>
      <c r="F20" s="74"/>
      <c r="G20" s="74"/>
      <c r="H20" s="74"/>
      <c r="I20" s="74"/>
      <c r="J20" s="74"/>
    </row>
    <row r="21" spans="1:10" ht="18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</row>
    <row r="22" spans="1:10" ht="26.2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</row>
    <row r="51" spans="1:10" ht="12.75">
      <c r="A51" s="71">
        <v>41511</v>
      </c>
      <c r="B51" s="71"/>
      <c r="C51" s="71"/>
      <c r="D51" s="71"/>
      <c r="E51" s="71"/>
      <c r="F51" s="71"/>
      <c r="G51" s="71"/>
      <c r="H51" s="71"/>
      <c r="I51" s="71"/>
      <c r="J51" s="71"/>
    </row>
    <row r="52" spans="1:10" ht="12.75">
      <c r="A52" s="70" t="s">
        <v>35</v>
      </c>
      <c r="B52" s="70"/>
      <c r="C52" s="70"/>
      <c r="D52" s="70"/>
      <c r="E52" s="70"/>
      <c r="F52" s="70"/>
      <c r="G52" s="70"/>
      <c r="H52" s="70"/>
      <c r="I52" s="70"/>
      <c r="J52" s="70"/>
    </row>
    <row r="53" spans="1:10" ht="12.75">
      <c r="A53" s="71"/>
      <c r="B53" s="71"/>
      <c r="C53" s="71"/>
      <c r="D53" s="71"/>
      <c r="E53" s="71"/>
      <c r="F53" s="71"/>
      <c r="G53" s="71"/>
      <c r="H53" s="71"/>
      <c r="I53" s="71"/>
      <c r="J53" s="71"/>
    </row>
  </sheetData>
  <sheetProtection/>
  <mergeCells count="11">
    <mergeCell ref="A22:J22"/>
    <mergeCell ref="A1:J1"/>
    <mergeCell ref="A2:J2"/>
    <mergeCell ref="A3:J3"/>
    <mergeCell ref="A52:J52"/>
    <mergeCell ref="A51:J51"/>
    <mergeCell ref="A53:J53"/>
    <mergeCell ref="A18:J18"/>
    <mergeCell ref="A19:J19"/>
    <mergeCell ref="A20:J20"/>
    <mergeCell ref="A21:J21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M56"/>
  <sheetViews>
    <sheetView showGridLines="0" zoomScale="130" zoomScaleNormal="130" zoomScalePageLayoutView="0" workbookViewId="0" topLeftCell="A1">
      <selection activeCell="A13" sqref="A13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11" customWidth="1"/>
    <col min="4" max="4" width="10.125" style="9" bestFit="1" customWidth="1"/>
    <col min="5" max="5" width="14.625" style="8" customWidth="1"/>
    <col min="6" max="6" width="18.625" style="12" customWidth="1"/>
    <col min="7" max="7" width="6.375" style="13" customWidth="1"/>
    <col min="8" max="8" width="5.625" style="14" customWidth="1"/>
    <col min="9" max="9" width="3.875" style="14" customWidth="1"/>
    <col min="10" max="11" width="9.125" style="3" customWidth="1"/>
    <col min="12" max="14" width="9.125" style="3" hidden="1" customWidth="1"/>
    <col min="15" max="33" width="9.125" style="3" customWidth="1"/>
    <col min="34" max="16384" width="9.125" style="3" customWidth="1"/>
  </cols>
  <sheetData>
    <row r="1" spans="1:9" ht="20.25" customHeight="1">
      <c r="A1" s="79" t="s">
        <v>37</v>
      </c>
      <c r="B1" s="79"/>
      <c r="C1" s="79"/>
      <c r="D1" s="79"/>
      <c r="E1" s="79"/>
      <c r="F1" s="79"/>
      <c r="G1" s="79"/>
      <c r="H1" s="79"/>
      <c r="I1" s="79"/>
    </row>
    <row r="2" spans="1:9" ht="22.5" customHeight="1">
      <c r="A2" s="80" t="s">
        <v>36</v>
      </c>
      <c r="B2" s="80"/>
      <c r="C2" s="80"/>
      <c r="D2" s="80"/>
      <c r="E2" s="80"/>
      <c r="F2" s="80"/>
      <c r="G2" s="80"/>
      <c r="H2" s="80"/>
      <c r="I2" s="80"/>
    </row>
    <row r="3" spans="1:9" ht="17.25" customHeight="1">
      <c r="A3" s="81" t="s">
        <v>58</v>
      </c>
      <c r="B3" s="81"/>
      <c r="C3" s="81"/>
      <c r="D3" s="81"/>
      <c r="E3" s="81"/>
      <c r="F3" s="81"/>
      <c r="G3" s="81"/>
      <c r="H3" s="81"/>
      <c r="I3" s="81"/>
    </row>
    <row r="4" spans="1:8" s="6" customFormat="1" ht="13.5" customHeight="1">
      <c r="A4" s="5"/>
      <c r="C4" s="1"/>
      <c r="D4" s="1"/>
      <c r="E4" s="1"/>
      <c r="F4" s="1"/>
      <c r="G4" s="1"/>
      <c r="H4" s="1"/>
    </row>
    <row r="5" spans="1:9" s="7" customFormat="1" ht="7.5" customHeight="1">
      <c r="A5" s="82" t="s">
        <v>0</v>
      </c>
      <c r="B5" s="82" t="s">
        <v>1</v>
      </c>
      <c r="C5" s="82" t="s">
        <v>2</v>
      </c>
      <c r="D5" s="75" t="s">
        <v>3</v>
      </c>
      <c r="E5" s="75" t="s">
        <v>4</v>
      </c>
      <c r="F5" s="75" t="s">
        <v>5</v>
      </c>
      <c r="G5" s="77" t="s">
        <v>6</v>
      </c>
      <c r="H5" s="77" t="s">
        <v>7</v>
      </c>
      <c r="I5" s="77" t="s">
        <v>8</v>
      </c>
    </row>
    <row r="6" spans="1:9" s="7" customFormat="1" ht="7.5" customHeight="1">
      <c r="A6" s="83"/>
      <c r="B6" s="83"/>
      <c r="C6" s="83"/>
      <c r="D6" s="76"/>
      <c r="E6" s="76"/>
      <c r="F6" s="76"/>
      <c r="G6" s="78"/>
      <c r="H6" s="78"/>
      <c r="I6" s="78"/>
    </row>
    <row r="7" spans="1:13" ht="12.75" customHeight="1">
      <c r="A7" s="25">
        <v>1</v>
      </c>
      <c r="B7" s="35">
        <v>59</v>
      </c>
      <c r="C7" s="36" t="s">
        <v>69</v>
      </c>
      <c r="D7" s="35">
        <v>1979</v>
      </c>
      <c r="E7" s="25" t="s">
        <v>14</v>
      </c>
      <c r="F7" s="37" t="s">
        <v>70</v>
      </c>
      <c r="G7" s="29">
        <f aca="true" t="shared" si="0" ref="G7:G12">L7</f>
        <v>0.22012731481481482</v>
      </c>
      <c r="H7" s="25" t="str">
        <f aca="true" t="shared" si="1" ref="H7:H19">IF(AND(D7&gt;=1900,D7&lt;=1953),"М60",IF(AND(D7&gt;=1954,D7&lt;=1963),"М50",IF(AND(D7&gt;=1964,D7&lt;=1973),"М40",IF(AND(D7&gt;=1974,D7&lt;=1995),"М18",""))))</f>
        <v>М18</v>
      </c>
      <c r="I7" s="25">
        <v>1</v>
      </c>
      <c r="J7" s="33"/>
      <c r="K7" s="33"/>
      <c r="L7" s="29">
        <v>0.22012731481481482</v>
      </c>
      <c r="M7" s="3">
        <v>18960</v>
      </c>
    </row>
    <row r="8" spans="1:13" ht="12.75" customHeight="1">
      <c r="A8" s="25">
        <v>2</v>
      </c>
      <c r="B8" s="25">
        <v>300</v>
      </c>
      <c r="C8" s="26" t="s">
        <v>63</v>
      </c>
      <c r="D8" s="27">
        <v>1978</v>
      </c>
      <c r="E8" s="25" t="s">
        <v>9</v>
      </c>
      <c r="F8" s="28"/>
      <c r="G8" s="29">
        <f t="shared" si="0"/>
        <v>0.22190972222222224</v>
      </c>
      <c r="H8" s="25" t="str">
        <f t="shared" si="1"/>
        <v>М18</v>
      </c>
      <c r="I8" s="25">
        <v>2</v>
      </c>
      <c r="J8" s="25"/>
      <c r="L8" s="29">
        <v>0.22190972222222224</v>
      </c>
      <c r="M8" s="3">
        <v>19140</v>
      </c>
    </row>
    <row r="9" spans="1:13" ht="12.75" customHeight="1">
      <c r="A9" s="25">
        <v>3</v>
      </c>
      <c r="B9" s="25">
        <v>298</v>
      </c>
      <c r="C9" s="26" t="s">
        <v>60</v>
      </c>
      <c r="D9" s="27">
        <v>1958</v>
      </c>
      <c r="E9" s="25" t="s">
        <v>61</v>
      </c>
      <c r="F9" s="28" t="s">
        <v>62</v>
      </c>
      <c r="G9" s="29">
        <f t="shared" si="0"/>
        <v>0.22197916666666664</v>
      </c>
      <c r="H9" s="25" t="str">
        <f t="shared" si="1"/>
        <v>М50</v>
      </c>
      <c r="I9" s="25">
        <v>1</v>
      </c>
      <c r="J9" s="25"/>
      <c r="L9" s="29">
        <v>0.22197916666666664</v>
      </c>
      <c r="M9" s="3">
        <v>19140</v>
      </c>
    </row>
    <row r="10" spans="1:13" ht="12.75" customHeight="1">
      <c r="A10" s="25">
        <v>4</v>
      </c>
      <c r="B10" s="35">
        <v>62</v>
      </c>
      <c r="C10" s="36" t="s">
        <v>71</v>
      </c>
      <c r="D10" s="35">
        <v>1980</v>
      </c>
      <c r="E10" s="25" t="s">
        <v>9</v>
      </c>
      <c r="F10" s="37" t="s">
        <v>72</v>
      </c>
      <c r="G10" s="29">
        <f t="shared" si="0"/>
        <v>0.2261226851851852</v>
      </c>
      <c r="H10" s="25" t="str">
        <f t="shared" si="1"/>
        <v>М18</v>
      </c>
      <c r="I10" s="25">
        <v>3</v>
      </c>
      <c r="J10" s="33"/>
      <c r="K10" s="33"/>
      <c r="L10" s="29">
        <v>0.2261226851851852</v>
      </c>
      <c r="M10" s="3">
        <v>19500</v>
      </c>
    </row>
    <row r="11" spans="1:13" ht="12.75" customHeight="1">
      <c r="A11" s="25">
        <v>5</v>
      </c>
      <c r="B11" s="25">
        <v>303</v>
      </c>
      <c r="C11" s="26" t="s">
        <v>247</v>
      </c>
      <c r="D11" s="27">
        <v>1980</v>
      </c>
      <c r="E11" s="25" t="s">
        <v>9</v>
      </c>
      <c r="F11" s="37"/>
      <c r="G11" s="29">
        <f t="shared" si="0"/>
        <v>0.23636574074074077</v>
      </c>
      <c r="H11" s="25" t="str">
        <f t="shared" si="1"/>
        <v>М18</v>
      </c>
      <c r="I11" s="25">
        <v>4</v>
      </c>
      <c r="J11" s="25"/>
      <c r="K11" s="25"/>
      <c r="L11" s="29">
        <v>0.23636574074074077</v>
      </c>
      <c r="M11" s="3">
        <v>20400</v>
      </c>
    </row>
    <row r="12" spans="1:13" ht="12.75" customHeight="1">
      <c r="A12" s="25">
        <v>6</v>
      </c>
      <c r="B12" s="25">
        <v>307</v>
      </c>
      <c r="C12" s="26" t="s">
        <v>59</v>
      </c>
      <c r="D12" s="27">
        <v>1974</v>
      </c>
      <c r="E12" s="25" t="s">
        <v>9</v>
      </c>
      <c r="F12" s="28" t="s">
        <v>10</v>
      </c>
      <c r="G12" s="29">
        <f t="shared" si="0"/>
        <v>0.2519212962962963</v>
      </c>
      <c r="H12" s="25" t="str">
        <f t="shared" si="1"/>
        <v>М18</v>
      </c>
      <c r="I12" s="25">
        <v>5</v>
      </c>
      <c r="J12" s="25"/>
      <c r="L12" s="29">
        <v>0.2519212962962963</v>
      </c>
      <c r="M12" s="3">
        <v>21720</v>
      </c>
    </row>
    <row r="13" spans="1:12" ht="12.75" customHeight="1">
      <c r="A13" s="25"/>
      <c r="B13" s="25">
        <v>301</v>
      </c>
      <c r="C13" s="26" t="s">
        <v>19</v>
      </c>
      <c r="D13" s="27">
        <v>1983</v>
      </c>
      <c r="E13" s="25" t="s">
        <v>9</v>
      </c>
      <c r="F13" s="28" t="s">
        <v>10</v>
      </c>
      <c r="G13" s="30" t="s">
        <v>381</v>
      </c>
      <c r="H13" s="25" t="str">
        <f t="shared" si="1"/>
        <v>М18</v>
      </c>
      <c r="I13" s="25"/>
      <c r="J13" s="25"/>
      <c r="K13" s="23"/>
      <c r="L13" s="29"/>
    </row>
    <row r="14" spans="1:12" ht="12.75" customHeight="1">
      <c r="A14" s="25"/>
      <c r="B14" s="25">
        <v>302</v>
      </c>
      <c r="C14" s="26" t="s">
        <v>64</v>
      </c>
      <c r="D14" s="27">
        <v>1969</v>
      </c>
      <c r="E14" s="25" t="s">
        <v>9</v>
      </c>
      <c r="F14" s="28" t="s">
        <v>65</v>
      </c>
      <c r="G14" s="30" t="s">
        <v>381</v>
      </c>
      <c r="H14" s="25" t="str">
        <f t="shared" si="1"/>
        <v>М40</v>
      </c>
      <c r="I14" s="25"/>
      <c r="J14" s="31"/>
      <c r="L14" s="29"/>
    </row>
    <row r="15" spans="1:12" ht="12.75" customHeight="1">
      <c r="A15" s="25"/>
      <c r="B15" s="35">
        <v>41</v>
      </c>
      <c r="C15" s="36" t="s">
        <v>66</v>
      </c>
      <c r="D15" s="27">
        <v>1988</v>
      </c>
      <c r="E15" s="25" t="s">
        <v>9</v>
      </c>
      <c r="F15" s="37" t="s">
        <v>67</v>
      </c>
      <c r="G15" s="30" t="s">
        <v>381</v>
      </c>
      <c r="H15" s="25" t="str">
        <f t="shared" si="1"/>
        <v>М18</v>
      </c>
      <c r="I15" s="25"/>
      <c r="J15" s="33"/>
      <c r="L15" s="29"/>
    </row>
    <row r="16" spans="1:12" ht="12.75" customHeight="1">
      <c r="A16" s="25"/>
      <c r="B16" s="35">
        <v>52</v>
      </c>
      <c r="C16" s="36" t="s">
        <v>68</v>
      </c>
      <c r="D16" s="27">
        <v>1981</v>
      </c>
      <c r="E16" s="25" t="s">
        <v>9</v>
      </c>
      <c r="F16" s="37" t="s">
        <v>54</v>
      </c>
      <c r="G16" s="30" t="s">
        <v>381</v>
      </c>
      <c r="H16" s="25" t="str">
        <f t="shared" si="1"/>
        <v>М18</v>
      </c>
      <c r="I16" s="25"/>
      <c r="J16" s="33"/>
      <c r="K16" s="33"/>
      <c r="L16" s="29"/>
    </row>
    <row r="17" spans="1:12" ht="12.75" customHeight="1">
      <c r="A17" s="25"/>
      <c r="B17" s="35">
        <v>63</v>
      </c>
      <c r="C17" s="36" t="s">
        <v>73</v>
      </c>
      <c r="D17" s="35">
        <v>1988</v>
      </c>
      <c r="E17" s="25" t="s">
        <v>74</v>
      </c>
      <c r="F17" s="37" t="s">
        <v>75</v>
      </c>
      <c r="G17" s="30" t="s">
        <v>381</v>
      </c>
      <c r="H17" s="25" t="str">
        <f t="shared" si="1"/>
        <v>М18</v>
      </c>
      <c r="I17" s="25"/>
      <c r="J17" s="33"/>
      <c r="K17" s="33"/>
      <c r="L17" s="29"/>
    </row>
    <row r="18" spans="1:12" ht="12.75" customHeight="1">
      <c r="A18" s="25"/>
      <c r="B18" s="35">
        <v>76</v>
      </c>
      <c r="C18" s="36" t="s">
        <v>76</v>
      </c>
      <c r="D18" s="35">
        <v>1994</v>
      </c>
      <c r="E18" s="25" t="s">
        <v>9</v>
      </c>
      <c r="F18" s="37" t="s">
        <v>77</v>
      </c>
      <c r="G18" s="30" t="s">
        <v>381</v>
      </c>
      <c r="H18" s="25" t="str">
        <f t="shared" si="1"/>
        <v>М18</v>
      </c>
      <c r="I18" s="25"/>
      <c r="J18" s="33"/>
      <c r="K18" s="33"/>
      <c r="L18" s="29"/>
    </row>
    <row r="19" spans="1:13" ht="12.75" customHeight="1">
      <c r="A19" s="25"/>
      <c r="B19" s="25">
        <v>304</v>
      </c>
      <c r="C19" s="26" t="s">
        <v>266</v>
      </c>
      <c r="D19" s="27">
        <v>1960</v>
      </c>
      <c r="E19" s="25" t="s">
        <v>9</v>
      </c>
      <c r="F19" s="37" t="s">
        <v>15</v>
      </c>
      <c r="G19" s="30" t="str">
        <f>L19</f>
        <v>сошёл</v>
      </c>
      <c r="H19" s="25" t="str">
        <f t="shared" si="1"/>
        <v>М50</v>
      </c>
      <c r="I19" s="25"/>
      <c r="J19" s="25"/>
      <c r="K19" s="25"/>
      <c r="L19" s="29" t="s">
        <v>381</v>
      </c>
      <c r="M19" s="3">
        <v>0</v>
      </c>
    </row>
    <row r="20" spans="1:11" ht="12.75" customHeight="1">
      <c r="A20" s="25"/>
      <c r="B20" s="34"/>
      <c r="C20" s="26"/>
      <c r="D20" s="27"/>
      <c r="E20" s="26"/>
      <c r="F20" s="51"/>
      <c r="G20" s="32"/>
      <c r="H20" s="25">
        <f aca="true" t="shared" si="2" ref="H20:H56">IF(AND(D20&gt;=1900,D20&lt;=1953),"М60",IF(AND(D20&gt;=1954,D20&lt;=1963),"М50",IF(AND(D20&gt;=1964,D20&lt;=1973),"М40",IF(AND(D20&gt;=1974,D20&lt;=1995),"М18",""))))</f>
      </c>
      <c r="I20" s="33"/>
      <c r="J20" s="33"/>
      <c r="K20" s="33"/>
    </row>
    <row r="21" spans="1:11" ht="12.75" customHeight="1">
      <c r="A21" s="25"/>
      <c r="B21" s="34"/>
      <c r="C21" s="26"/>
      <c r="D21" s="27"/>
      <c r="E21" s="26"/>
      <c r="F21" s="51"/>
      <c r="G21" s="32"/>
      <c r="H21" s="25">
        <f t="shared" si="2"/>
      </c>
      <c r="I21" s="33"/>
      <c r="J21" s="33"/>
      <c r="K21" s="33"/>
    </row>
    <row r="22" ht="12.75" customHeight="1">
      <c r="H22" s="25">
        <f t="shared" si="2"/>
      </c>
    </row>
    <row r="23" ht="12.75" customHeight="1">
      <c r="H23" s="25">
        <f t="shared" si="2"/>
      </c>
    </row>
    <row r="24" ht="12.75" customHeight="1">
      <c r="H24" s="25">
        <f t="shared" si="2"/>
      </c>
    </row>
    <row r="25" ht="12.75" customHeight="1">
      <c r="H25" s="25">
        <f t="shared" si="2"/>
      </c>
    </row>
    <row r="26" ht="12.75" customHeight="1">
      <c r="H26" s="25">
        <f t="shared" si="2"/>
      </c>
    </row>
    <row r="27" ht="12.75" customHeight="1">
      <c r="H27" s="25">
        <f t="shared" si="2"/>
      </c>
    </row>
    <row r="28" ht="12.75" customHeight="1">
      <c r="H28" s="25">
        <f t="shared" si="2"/>
      </c>
    </row>
    <row r="29" ht="12.75" customHeight="1">
      <c r="H29" s="25">
        <f t="shared" si="2"/>
      </c>
    </row>
    <row r="30" ht="12.75" customHeight="1">
      <c r="H30" s="25">
        <f t="shared" si="2"/>
      </c>
    </row>
    <row r="31" ht="12.75" customHeight="1">
      <c r="H31" s="25">
        <f t="shared" si="2"/>
      </c>
    </row>
    <row r="32" ht="12.75" customHeight="1">
      <c r="H32" s="25">
        <f t="shared" si="2"/>
      </c>
    </row>
    <row r="33" ht="12.75" customHeight="1">
      <c r="H33" s="25">
        <f t="shared" si="2"/>
      </c>
    </row>
    <row r="34" ht="12.75" customHeight="1">
      <c r="H34" s="25">
        <f t="shared" si="2"/>
      </c>
    </row>
    <row r="35" ht="12.75" customHeight="1">
      <c r="H35" s="25">
        <f t="shared" si="2"/>
      </c>
    </row>
    <row r="36" ht="12.75" customHeight="1">
      <c r="H36" s="25">
        <f t="shared" si="2"/>
      </c>
    </row>
    <row r="37" ht="12.75" customHeight="1">
      <c r="H37" s="25">
        <f t="shared" si="2"/>
      </c>
    </row>
    <row r="38" ht="12.75" customHeight="1">
      <c r="H38" s="25">
        <f t="shared" si="2"/>
      </c>
    </row>
    <row r="39" ht="12.75" customHeight="1">
      <c r="H39" s="25">
        <f t="shared" si="2"/>
      </c>
    </row>
    <row r="40" ht="12.75" customHeight="1">
      <c r="H40" s="25">
        <f t="shared" si="2"/>
      </c>
    </row>
    <row r="41" ht="12.75" customHeight="1">
      <c r="H41" s="25">
        <f t="shared" si="2"/>
      </c>
    </row>
    <row r="42" ht="12.75" customHeight="1">
      <c r="H42" s="25">
        <f t="shared" si="2"/>
      </c>
    </row>
    <row r="43" ht="12.75" customHeight="1">
      <c r="H43" s="25">
        <f t="shared" si="2"/>
      </c>
    </row>
    <row r="44" ht="12.75" customHeight="1">
      <c r="H44" s="25">
        <f t="shared" si="2"/>
      </c>
    </row>
    <row r="45" ht="12.75" customHeight="1">
      <c r="H45" s="25">
        <f t="shared" si="2"/>
      </c>
    </row>
    <row r="46" ht="12.75" customHeight="1">
      <c r="H46" s="25">
        <f t="shared" si="2"/>
      </c>
    </row>
    <row r="47" ht="12.75" customHeight="1">
      <c r="H47" s="25">
        <f t="shared" si="2"/>
      </c>
    </row>
    <row r="48" ht="12.75" customHeight="1">
      <c r="H48" s="25">
        <f t="shared" si="2"/>
      </c>
    </row>
    <row r="49" ht="12.75" customHeight="1">
      <c r="H49" s="25">
        <f t="shared" si="2"/>
      </c>
    </row>
    <row r="50" ht="12.75" customHeight="1">
      <c r="H50" s="25">
        <f t="shared" si="2"/>
      </c>
    </row>
    <row r="51" ht="12.75" customHeight="1">
      <c r="H51" s="25">
        <f t="shared" si="2"/>
      </c>
    </row>
    <row r="52" ht="12.75" customHeight="1">
      <c r="H52" s="25">
        <f t="shared" si="2"/>
      </c>
    </row>
    <row r="53" ht="12.75" customHeight="1">
      <c r="H53" s="25">
        <f t="shared" si="2"/>
      </c>
    </row>
    <row r="54" ht="12.75" customHeight="1">
      <c r="H54" s="25">
        <f t="shared" si="2"/>
      </c>
    </row>
    <row r="55" ht="12.75" customHeight="1">
      <c r="H55" s="25">
        <f t="shared" si="2"/>
      </c>
    </row>
    <row r="56" ht="12.75" customHeight="1">
      <c r="H56" s="25">
        <f t="shared" si="2"/>
      </c>
    </row>
  </sheetData>
  <sheetProtection/>
  <autoFilter ref="A5:I6"/>
  <mergeCells count="12">
    <mergeCell ref="A1:I1"/>
    <mergeCell ref="A2:I2"/>
    <mergeCell ref="A3:I3"/>
    <mergeCell ref="A5:A6"/>
    <mergeCell ref="B5:B6"/>
    <mergeCell ref="C5:C6"/>
    <mergeCell ref="D5:D6"/>
    <mergeCell ref="G5:G6"/>
    <mergeCell ref="H5:H6"/>
    <mergeCell ref="I5:I6"/>
    <mergeCell ref="E5:E6"/>
    <mergeCell ref="F5:F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M8"/>
  <sheetViews>
    <sheetView showGridLines="0" zoomScale="130" zoomScaleNormal="130" zoomScalePageLayoutView="0" workbookViewId="0" topLeftCell="A1">
      <selection activeCell="F13" sqref="F13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11" customWidth="1"/>
    <col min="4" max="4" width="4.25390625" style="9" customWidth="1"/>
    <col min="5" max="5" width="14.625" style="8" customWidth="1"/>
    <col min="6" max="6" width="18.625" style="12" customWidth="1"/>
    <col min="7" max="7" width="6.375" style="13" customWidth="1"/>
    <col min="8" max="8" width="5.625" style="14" customWidth="1"/>
    <col min="9" max="9" width="3.875" style="14" customWidth="1"/>
    <col min="10" max="11" width="9.125" style="3" customWidth="1"/>
    <col min="12" max="13" width="9.125" style="3" hidden="1" customWidth="1"/>
    <col min="14" max="33" width="9.125" style="3" customWidth="1"/>
    <col min="34" max="16384" width="9.125" style="3" customWidth="1"/>
  </cols>
  <sheetData>
    <row r="1" spans="1:9" ht="20.25" customHeight="1">
      <c r="A1" s="79" t="s">
        <v>37</v>
      </c>
      <c r="B1" s="79"/>
      <c r="C1" s="79"/>
      <c r="D1" s="79"/>
      <c r="E1" s="79"/>
      <c r="F1" s="79"/>
      <c r="G1" s="79"/>
      <c r="H1" s="79"/>
      <c r="I1" s="79"/>
    </row>
    <row r="2" spans="1:9" ht="22.5" customHeight="1">
      <c r="A2" s="80" t="s">
        <v>78</v>
      </c>
      <c r="B2" s="80"/>
      <c r="C2" s="80"/>
      <c r="D2" s="80"/>
      <c r="E2" s="80"/>
      <c r="F2" s="80"/>
      <c r="G2" s="80"/>
      <c r="H2" s="80"/>
      <c r="I2" s="80"/>
    </row>
    <row r="3" spans="1:9" ht="17.25" customHeight="1">
      <c r="A3" s="81" t="s">
        <v>58</v>
      </c>
      <c r="B3" s="81"/>
      <c r="C3" s="81"/>
      <c r="D3" s="81"/>
      <c r="E3" s="81"/>
      <c r="F3" s="81"/>
      <c r="G3" s="81"/>
      <c r="H3" s="81"/>
      <c r="I3" s="81"/>
    </row>
    <row r="4" spans="1:8" s="6" customFormat="1" ht="13.5" customHeight="1">
      <c r="A4" s="5"/>
      <c r="C4" s="1"/>
      <c r="D4" s="1"/>
      <c r="E4" s="1"/>
      <c r="F4" s="1"/>
      <c r="G4" s="1"/>
      <c r="H4" s="1"/>
    </row>
    <row r="5" spans="1:9" s="7" customFormat="1" ht="7.5" customHeight="1">
      <c r="A5" s="82" t="s">
        <v>0</v>
      </c>
      <c r="B5" s="82" t="s">
        <v>1</v>
      </c>
      <c r="C5" s="82" t="s">
        <v>2</v>
      </c>
      <c r="D5" s="75" t="s">
        <v>3</v>
      </c>
      <c r="E5" s="75" t="s">
        <v>4</v>
      </c>
      <c r="F5" s="75" t="s">
        <v>5</v>
      </c>
      <c r="G5" s="77" t="s">
        <v>6</v>
      </c>
      <c r="H5" s="77" t="s">
        <v>7</v>
      </c>
      <c r="I5" s="77" t="s">
        <v>8</v>
      </c>
    </row>
    <row r="6" spans="1:9" s="7" customFormat="1" ht="7.5" customHeight="1">
      <c r="A6" s="83"/>
      <c r="B6" s="83"/>
      <c r="C6" s="83"/>
      <c r="D6" s="76"/>
      <c r="E6" s="76"/>
      <c r="F6" s="76"/>
      <c r="G6" s="78"/>
      <c r="H6" s="78"/>
      <c r="I6" s="78"/>
    </row>
    <row r="7" spans="1:13" ht="12.75" customHeight="1">
      <c r="A7" s="25">
        <v>1</v>
      </c>
      <c r="B7" s="35">
        <v>88</v>
      </c>
      <c r="C7" s="36" t="s">
        <v>206</v>
      </c>
      <c r="D7" s="35">
        <v>1987</v>
      </c>
      <c r="E7" s="25" t="s">
        <v>117</v>
      </c>
      <c r="F7" s="37" t="s">
        <v>15</v>
      </c>
      <c r="G7" s="64" t="s">
        <v>389</v>
      </c>
      <c r="H7" s="25" t="str">
        <f>IF(AND(D7&gt;=1900,D7&lt;=1953),"М60",IF(AND(D7&gt;=1954,D7&lt;=1963),"М50",IF(AND(D7&gt;=1964,D7&lt;=1973),"М40",IF(AND(D7&gt;=1974,D7&lt;=1995),"Ж18",""))))</f>
        <v>Ж18</v>
      </c>
      <c r="I7" s="25">
        <v>1</v>
      </c>
      <c r="J7" s="33"/>
      <c r="L7" s="23">
        <v>0.2713888888888889</v>
      </c>
      <c r="M7" s="3">
        <v>23400</v>
      </c>
    </row>
    <row r="8" spans="1:10" ht="12.75" customHeight="1">
      <c r="A8" s="25"/>
      <c r="B8" s="34"/>
      <c r="C8" s="26"/>
      <c r="D8" s="27"/>
      <c r="E8" s="25"/>
      <c r="F8" s="37"/>
      <c r="G8" s="32"/>
      <c r="H8" s="25"/>
      <c r="I8" s="25"/>
      <c r="J8" s="33"/>
    </row>
  </sheetData>
  <sheetProtection/>
  <mergeCells count="12">
    <mergeCell ref="F5:F6"/>
    <mergeCell ref="G5:G6"/>
    <mergeCell ref="H5:H6"/>
    <mergeCell ref="I5:I6"/>
    <mergeCell ref="A1:I1"/>
    <mergeCell ref="A2:I2"/>
    <mergeCell ref="A3:I3"/>
    <mergeCell ref="A5:A6"/>
    <mergeCell ref="B5:B6"/>
    <mergeCell ref="C5:C6"/>
    <mergeCell ref="D5:D6"/>
    <mergeCell ref="E5:E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N178"/>
  <sheetViews>
    <sheetView showGridLines="0" zoomScale="130" zoomScaleNormal="130" zoomScalePageLayoutView="0" workbookViewId="0" topLeftCell="A1">
      <selection activeCell="C40" sqref="C40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11" customWidth="1"/>
    <col min="4" max="4" width="10.125" style="9" bestFit="1" customWidth="1"/>
    <col min="5" max="5" width="14.625" style="8" customWidth="1"/>
    <col min="6" max="6" width="18.625" style="12" customWidth="1"/>
    <col min="7" max="7" width="6.375" style="13" customWidth="1"/>
    <col min="8" max="8" width="5.625" style="14" customWidth="1"/>
    <col min="9" max="9" width="3.875" style="10" customWidth="1"/>
    <col min="10" max="10" width="9.125" style="3" customWidth="1"/>
    <col min="11" max="13" width="9.125" style="3" hidden="1" customWidth="1"/>
    <col min="14" max="33" width="9.125" style="3" customWidth="1"/>
    <col min="34" max="16384" width="9.125" style="3" customWidth="1"/>
  </cols>
  <sheetData>
    <row r="1" spans="1:9" ht="20.25" customHeight="1">
      <c r="A1" s="79" t="s">
        <v>37</v>
      </c>
      <c r="B1" s="79"/>
      <c r="C1" s="79"/>
      <c r="D1" s="79"/>
      <c r="E1" s="79"/>
      <c r="F1" s="79"/>
      <c r="G1" s="79"/>
      <c r="H1" s="79"/>
      <c r="I1" s="79"/>
    </row>
    <row r="2" spans="1:9" ht="22.5" customHeight="1">
      <c r="A2" s="80" t="s">
        <v>39</v>
      </c>
      <c r="B2" s="80"/>
      <c r="C2" s="80"/>
      <c r="D2" s="80"/>
      <c r="E2" s="80"/>
      <c r="F2" s="80"/>
      <c r="G2" s="80"/>
      <c r="H2" s="80"/>
      <c r="I2" s="80"/>
    </row>
    <row r="3" spans="1:9" ht="17.25" customHeight="1">
      <c r="A3" s="81" t="s">
        <v>58</v>
      </c>
      <c r="B3" s="81"/>
      <c r="C3" s="81"/>
      <c r="D3" s="81"/>
      <c r="E3" s="81"/>
      <c r="F3" s="81"/>
      <c r="G3" s="81"/>
      <c r="H3" s="81"/>
      <c r="I3" s="81"/>
    </row>
    <row r="4" spans="1:9" s="6" customFormat="1" ht="13.5" customHeight="1">
      <c r="A4" s="5"/>
      <c r="C4" s="1"/>
      <c r="D4" s="1"/>
      <c r="E4" s="1"/>
      <c r="F4" s="1"/>
      <c r="G4" s="1"/>
      <c r="H4" s="1"/>
      <c r="I4" s="24"/>
    </row>
    <row r="5" spans="1:9" s="7" customFormat="1" ht="7.5" customHeight="1">
      <c r="A5" s="82" t="s">
        <v>0</v>
      </c>
      <c r="B5" s="82" t="s">
        <v>1</v>
      </c>
      <c r="C5" s="82" t="s">
        <v>2</v>
      </c>
      <c r="D5" s="75" t="s">
        <v>3</v>
      </c>
      <c r="E5" s="75" t="s">
        <v>4</v>
      </c>
      <c r="F5" s="75" t="s">
        <v>5</v>
      </c>
      <c r="G5" s="77" t="s">
        <v>6</v>
      </c>
      <c r="H5" s="77" t="s">
        <v>7</v>
      </c>
      <c r="I5" s="77" t="s">
        <v>8</v>
      </c>
    </row>
    <row r="6" spans="1:9" s="7" customFormat="1" ht="7.5" customHeight="1">
      <c r="A6" s="83"/>
      <c r="B6" s="83"/>
      <c r="C6" s="83"/>
      <c r="D6" s="76"/>
      <c r="E6" s="76"/>
      <c r="F6" s="76"/>
      <c r="G6" s="78"/>
      <c r="H6" s="78"/>
      <c r="I6" s="78"/>
    </row>
    <row r="7" spans="1:14" ht="12.75" customHeight="1">
      <c r="A7" s="4">
        <v>1</v>
      </c>
      <c r="B7" s="4">
        <v>168</v>
      </c>
      <c r="C7" s="18" t="s">
        <v>273</v>
      </c>
      <c r="D7" s="19">
        <v>1984</v>
      </c>
      <c r="E7" s="4" t="s">
        <v>274</v>
      </c>
      <c r="F7" s="47" t="s">
        <v>275</v>
      </c>
      <c r="G7" s="22">
        <f aca="true" t="shared" si="0" ref="G7:G33">L7-K7</f>
        <v>0.11487268518518516</v>
      </c>
      <c r="H7" s="4" t="str">
        <f aca="true" t="shared" si="1" ref="H7:H34">IF(AND(D7&gt;=1900,D7&lt;=1953),"М60",IF(AND(D7&gt;=1954,D7&lt;=1963),"М50",IF(AND(D7&gt;=1964,D7&lt;=1973),"М40",IF(AND(D7&gt;=1974,D7&lt;=1995),"М18",""))))</f>
        <v>М18</v>
      </c>
      <c r="I7" s="4">
        <v>1</v>
      </c>
      <c r="J7" s="4"/>
      <c r="K7" s="41">
        <v>0.0416666666666667</v>
      </c>
      <c r="L7" s="22">
        <v>0.15653935185185186</v>
      </c>
      <c r="M7" s="4">
        <v>13500</v>
      </c>
      <c r="N7" s="4"/>
    </row>
    <row r="8" spans="1:14" ht="12.75" customHeight="1">
      <c r="A8" s="4">
        <v>2</v>
      </c>
      <c r="B8" s="52">
        <v>77</v>
      </c>
      <c r="C8" s="55" t="s">
        <v>310</v>
      </c>
      <c r="D8" s="61">
        <v>1979</v>
      </c>
      <c r="E8" s="52" t="s">
        <v>246</v>
      </c>
      <c r="F8" s="52" t="s">
        <v>209</v>
      </c>
      <c r="G8" s="22">
        <f t="shared" si="0"/>
        <v>0.13254629629629627</v>
      </c>
      <c r="H8" s="4" t="str">
        <f t="shared" si="1"/>
        <v>М18</v>
      </c>
      <c r="I8" s="4">
        <v>2</v>
      </c>
      <c r="J8" s="4"/>
      <c r="K8" s="41">
        <v>0.0416666666666667</v>
      </c>
      <c r="L8" s="22">
        <v>0.17421296296296296</v>
      </c>
      <c r="M8" s="4">
        <v>15000</v>
      </c>
      <c r="N8" s="4"/>
    </row>
    <row r="9" spans="1:14" ht="12.75" customHeight="1">
      <c r="A9" s="4">
        <v>3</v>
      </c>
      <c r="B9" s="4">
        <v>287</v>
      </c>
      <c r="C9" s="18" t="s">
        <v>149</v>
      </c>
      <c r="D9" s="19">
        <v>1957</v>
      </c>
      <c r="E9" s="4" t="s">
        <v>9</v>
      </c>
      <c r="F9" s="21" t="s">
        <v>132</v>
      </c>
      <c r="G9" s="22">
        <f t="shared" si="0"/>
        <v>0.13998842592592592</v>
      </c>
      <c r="H9" s="4" t="str">
        <f t="shared" si="1"/>
        <v>М50</v>
      </c>
      <c r="I9" s="4">
        <v>1</v>
      </c>
      <c r="J9" s="4"/>
      <c r="K9" s="41">
        <v>0.0416666666666667</v>
      </c>
      <c r="L9" s="22">
        <v>0.1816550925925926</v>
      </c>
      <c r="M9" s="4">
        <v>15660</v>
      </c>
      <c r="N9" s="4"/>
    </row>
    <row r="10" spans="1:14" ht="12.75" customHeight="1">
      <c r="A10" s="4">
        <v>4</v>
      </c>
      <c r="B10" s="4">
        <v>265</v>
      </c>
      <c r="C10" s="18" t="s">
        <v>110</v>
      </c>
      <c r="D10" s="19">
        <v>1964</v>
      </c>
      <c r="E10" s="4" t="s">
        <v>9</v>
      </c>
      <c r="F10" s="21" t="s">
        <v>15</v>
      </c>
      <c r="G10" s="22">
        <f t="shared" si="0"/>
        <v>0.1444097222222222</v>
      </c>
      <c r="H10" s="4" t="str">
        <f t="shared" si="1"/>
        <v>М40</v>
      </c>
      <c r="I10" s="4">
        <v>1</v>
      </c>
      <c r="J10" s="4"/>
      <c r="K10" s="41">
        <v>0.0416666666666667</v>
      </c>
      <c r="L10" s="22">
        <v>0.1860763888888889</v>
      </c>
      <c r="M10" s="4">
        <v>16020</v>
      </c>
      <c r="N10" s="4"/>
    </row>
    <row r="11" spans="1:14" ht="12.75" customHeight="1">
      <c r="A11" s="4">
        <v>5</v>
      </c>
      <c r="B11" s="4">
        <v>267</v>
      </c>
      <c r="C11" s="18" t="s">
        <v>114</v>
      </c>
      <c r="D11" s="19">
        <v>1960</v>
      </c>
      <c r="E11" s="4" t="s">
        <v>112</v>
      </c>
      <c r="F11" s="21"/>
      <c r="G11" s="22">
        <f t="shared" si="0"/>
        <v>0.1447916666666666</v>
      </c>
      <c r="H11" s="4" t="str">
        <f t="shared" si="1"/>
        <v>М50</v>
      </c>
      <c r="I11" s="4">
        <v>2</v>
      </c>
      <c r="J11" s="4"/>
      <c r="K11" s="41">
        <v>0.0416666666666667</v>
      </c>
      <c r="L11" s="22">
        <v>0.1864583333333333</v>
      </c>
      <c r="M11" s="4">
        <v>16080</v>
      </c>
      <c r="N11" s="4"/>
    </row>
    <row r="12" spans="1:14" ht="12.75" customHeight="1">
      <c r="A12" s="4">
        <v>6</v>
      </c>
      <c r="B12" s="52">
        <v>51</v>
      </c>
      <c r="C12" s="55" t="s">
        <v>313</v>
      </c>
      <c r="D12" s="61">
        <v>1993</v>
      </c>
      <c r="E12" s="52" t="s">
        <v>9</v>
      </c>
      <c r="F12" s="52" t="s">
        <v>209</v>
      </c>
      <c r="G12" s="22">
        <f t="shared" si="0"/>
        <v>0.14497685185185183</v>
      </c>
      <c r="H12" s="4" t="str">
        <f t="shared" si="1"/>
        <v>М18</v>
      </c>
      <c r="I12" s="4">
        <v>3</v>
      </c>
      <c r="J12" s="4"/>
      <c r="K12" s="41">
        <v>0.0416666666666667</v>
      </c>
      <c r="L12" s="22">
        <v>0.18664351851851854</v>
      </c>
      <c r="M12" s="4">
        <v>16080</v>
      </c>
      <c r="N12" s="4"/>
    </row>
    <row r="13" spans="1:14" ht="12.75" customHeight="1">
      <c r="A13" s="4">
        <v>7</v>
      </c>
      <c r="B13" s="4">
        <v>190</v>
      </c>
      <c r="C13" s="18" t="s">
        <v>288</v>
      </c>
      <c r="D13" s="59">
        <v>1976</v>
      </c>
      <c r="E13" s="4" t="s">
        <v>9</v>
      </c>
      <c r="F13" s="21"/>
      <c r="G13" s="22">
        <f t="shared" si="0"/>
        <v>0.14619212962962963</v>
      </c>
      <c r="H13" s="4" t="str">
        <f t="shared" si="1"/>
        <v>М18</v>
      </c>
      <c r="I13" s="4">
        <v>4</v>
      </c>
      <c r="J13" s="40"/>
      <c r="K13" s="41">
        <v>0.0416666666666667</v>
      </c>
      <c r="L13" s="49">
        <v>0.18785879629629632</v>
      </c>
      <c r="M13" s="40">
        <v>16200</v>
      </c>
      <c r="N13" s="40"/>
    </row>
    <row r="14" spans="1:14" ht="12.75" customHeight="1">
      <c r="A14" s="4">
        <v>8</v>
      </c>
      <c r="B14" s="4">
        <v>289</v>
      </c>
      <c r="C14" s="18" t="s">
        <v>150</v>
      </c>
      <c r="D14" s="19">
        <v>1969</v>
      </c>
      <c r="E14" s="4" t="s">
        <v>151</v>
      </c>
      <c r="F14" s="21" t="s">
        <v>152</v>
      </c>
      <c r="G14" s="22">
        <f t="shared" si="0"/>
        <v>0.1504629629629629</v>
      </c>
      <c r="H14" s="4" t="str">
        <f t="shared" si="1"/>
        <v>М40</v>
      </c>
      <c r="I14" s="4">
        <v>2</v>
      </c>
      <c r="J14" s="4"/>
      <c r="K14" s="41">
        <v>0.0416666666666667</v>
      </c>
      <c r="L14" s="22">
        <v>0.19212962962962962</v>
      </c>
      <c r="M14" s="4">
        <v>16560</v>
      </c>
      <c r="N14" s="4"/>
    </row>
    <row r="15" spans="1:14" ht="12.75" customHeight="1">
      <c r="A15" s="4">
        <v>9</v>
      </c>
      <c r="B15" s="52">
        <v>33</v>
      </c>
      <c r="C15" s="55" t="s">
        <v>316</v>
      </c>
      <c r="D15" s="61">
        <v>1983</v>
      </c>
      <c r="E15" s="52" t="s">
        <v>9</v>
      </c>
      <c r="F15" s="52" t="s">
        <v>10</v>
      </c>
      <c r="G15" s="22">
        <f t="shared" si="0"/>
        <v>0.15406249999999994</v>
      </c>
      <c r="H15" s="4" t="str">
        <f t="shared" si="1"/>
        <v>М18</v>
      </c>
      <c r="I15" s="4">
        <v>5</v>
      </c>
      <c r="J15" s="4"/>
      <c r="K15" s="41">
        <v>0.0416666666666667</v>
      </c>
      <c r="L15" s="22">
        <v>0.19572916666666665</v>
      </c>
      <c r="M15" s="4">
        <v>16860</v>
      </c>
      <c r="N15" s="4"/>
    </row>
    <row r="16" spans="1:14" ht="12.75" customHeight="1">
      <c r="A16" s="4">
        <v>10</v>
      </c>
      <c r="B16" s="52">
        <v>56</v>
      </c>
      <c r="C16" s="55" t="s">
        <v>311</v>
      </c>
      <c r="D16" s="61">
        <v>1973</v>
      </c>
      <c r="E16" s="52" t="s">
        <v>9</v>
      </c>
      <c r="F16" s="52" t="s">
        <v>245</v>
      </c>
      <c r="G16" s="22">
        <f t="shared" si="0"/>
        <v>0.1604166666666666</v>
      </c>
      <c r="H16" s="4" t="str">
        <f t="shared" si="1"/>
        <v>М40</v>
      </c>
      <c r="I16" s="4">
        <v>3</v>
      </c>
      <c r="J16" s="4"/>
      <c r="K16" s="41">
        <v>0.0416666666666667</v>
      </c>
      <c r="L16" s="22">
        <v>0.2020833333333333</v>
      </c>
      <c r="M16" s="4">
        <v>17460</v>
      </c>
      <c r="N16" s="4"/>
    </row>
    <row r="17" spans="1:14" ht="12.75" customHeight="1">
      <c r="A17" s="4">
        <v>11</v>
      </c>
      <c r="B17" s="4">
        <v>275</v>
      </c>
      <c r="C17" s="18" t="s">
        <v>99</v>
      </c>
      <c r="D17" s="19">
        <v>1960</v>
      </c>
      <c r="E17" s="4" t="s">
        <v>43</v>
      </c>
      <c r="F17" s="21" t="s">
        <v>54</v>
      </c>
      <c r="G17" s="22">
        <f t="shared" si="0"/>
        <v>0.16082175925925923</v>
      </c>
      <c r="H17" s="4" t="str">
        <f t="shared" si="1"/>
        <v>М50</v>
      </c>
      <c r="I17" s="4">
        <v>3</v>
      </c>
      <c r="J17" s="4"/>
      <c r="K17" s="41">
        <v>0.0416666666666667</v>
      </c>
      <c r="L17" s="41">
        <v>0.20248842592592595</v>
      </c>
      <c r="M17" s="40">
        <v>17460</v>
      </c>
      <c r="N17" s="40"/>
    </row>
    <row r="18" spans="1:14" ht="12.75" customHeight="1">
      <c r="A18" s="4">
        <v>12</v>
      </c>
      <c r="B18" s="52">
        <v>103</v>
      </c>
      <c r="C18" s="55" t="s">
        <v>309</v>
      </c>
      <c r="D18" s="61">
        <v>1958</v>
      </c>
      <c r="E18" s="52" t="s">
        <v>157</v>
      </c>
      <c r="F18" s="52" t="s">
        <v>13</v>
      </c>
      <c r="G18" s="22">
        <f t="shared" si="0"/>
        <v>0.1608796296296296</v>
      </c>
      <c r="H18" s="4" t="str">
        <f t="shared" si="1"/>
        <v>М50</v>
      </c>
      <c r="I18" s="4">
        <v>4</v>
      </c>
      <c r="J18" s="4"/>
      <c r="K18" s="41">
        <v>0.0416666666666667</v>
      </c>
      <c r="L18" s="22">
        <v>0.20254629629629628</v>
      </c>
      <c r="M18" s="4">
        <v>17460</v>
      </c>
      <c r="N18" s="4"/>
    </row>
    <row r="19" spans="1:14" ht="12.75" customHeight="1">
      <c r="A19" s="4">
        <v>13</v>
      </c>
      <c r="B19" s="4">
        <v>269</v>
      </c>
      <c r="C19" s="18" t="s">
        <v>96</v>
      </c>
      <c r="D19" s="19">
        <v>1955</v>
      </c>
      <c r="E19" s="4" t="s">
        <v>383</v>
      </c>
      <c r="F19" s="21" t="s">
        <v>27</v>
      </c>
      <c r="G19" s="22">
        <f t="shared" si="0"/>
        <v>0.16104166666666664</v>
      </c>
      <c r="H19" s="4" t="str">
        <f t="shared" si="1"/>
        <v>М50</v>
      </c>
      <c r="I19" s="4">
        <v>5</v>
      </c>
      <c r="J19" s="4"/>
      <c r="K19" s="41">
        <v>0.0416666666666667</v>
      </c>
      <c r="L19" s="41">
        <v>0.20270833333333335</v>
      </c>
      <c r="M19" s="40">
        <v>17460</v>
      </c>
      <c r="N19" s="40"/>
    </row>
    <row r="20" spans="1:14" ht="12.75" customHeight="1">
      <c r="A20" s="4">
        <v>14</v>
      </c>
      <c r="B20" s="4">
        <v>291</v>
      </c>
      <c r="C20" s="18" t="s">
        <v>131</v>
      </c>
      <c r="D20" s="19">
        <v>1993</v>
      </c>
      <c r="E20" s="4" t="s">
        <v>9</v>
      </c>
      <c r="F20" s="21" t="s">
        <v>132</v>
      </c>
      <c r="G20" s="22">
        <f t="shared" si="0"/>
        <v>0.1625462962962963</v>
      </c>
      <c r="H20" s="4" t="str">
        <f t="shared" si="1"/>
        <v>М18</v>
      </c>
      <c r="I20" s="4">
        <v>6</v>
      </c>
      <c r="J20" s="4"/>
      <c r="K20" s="41">
        <v>0.0416666666666667</v>
      </c>
      <c r="L20" s="22">
        <v>0.20421296296296299</v>
      </c>
      <c r="M20" s="4">
        <v>17640</v>
      </c>
      <c r="N20" s="4"/>
    </row>
    <row r="21" spans="1:14" ht="12.75" customHeight="1">
      <c r="A21" s="4">
        <v>15</v>
      </c>
      <c r="B21" s="4">
        <v>263</v>
      </c>
      <c r="C21" s="18" t="s">
        <v>108</v>
      </c>
      <c r="D21" s="19">
        <v>1954</v>
      </c>
      <c r="E21" s="4" t="s">
        <v>44</v>
      </c>
      <c r="F21" s="21" t="s">
        <v>109</v>
      </c>
      <c r="G21" s="22">
        <f t="shared" si="0"/>
        <v>0.16364583333333335</v>
      </c>
      <c r="H21" s="4" t="str">
        <f t="shared" si="1"/>
        <v>М50</v>
      </c>
      <c r="I21" s="4">
        <v>6</v>
      </c>
      <c r="J21" s="4"/>
      <c r="K21" s="41">
        <v>0.041666666666666664</v>
      </c>
      <c r="L21" s="22">
        <v>0.2053125</v>
      </c>
      <c r="M21" s="4">
        <v>17700</v>
      </c>
      <c r="N21" s="4"/>
    </row>
    <row r="22" spans="1:14" ht="12.75" customHeight="1">
      <c r="A22" s="4">
        <v>16</v>
      </c>
      <c r="B22" s="4">
        <v>277</v>
      </c>
      <c r="C22" s="18" t="s">
        <v>384</v>
      </c>
      <c r="D22" s="19">
        <v>1960</v>
      </c>
      <c r="E22" s="4" t="s">
        <v>41</v>
      </c>
      <c r="F22" s="21" t="s">
        <v>385</v>
      </c>
      <c r="G22" s="22">
        <f t="shared" si="0"/>
        <v>0.16540509259259256</v>
      </c>
      <c r="H22" s="4" t="str">
        <f t="shared" si="1"/>
        <v>М50</v>
      </c>
      <c r="I22" s="4">
        <v>7</v>
      </c>
      <c r="J22" s="4"/>
      <c r="K22" s="41">
        <v>0.0416666666666667</v>
      </c>
      <c r="L22" s="41">
        <v>0.20707175925925925</v>
      </c>
      <c r="M22" s="40">
        <v>17880</v>
      </c>
      <c r="N22" s="40"/>
    </row>
    <row r="23" spans="1:14" ht="12.75" customHeight="1">
      <c r="A23" s="4">
        <v>17</v>
      </c>
      <c r="B23" s="4">
        <v>293</v>
      </c>
      <c r="C23" s="18" t="s">
        <v>256</v>
      </c>
      <c r="D23" s="19">
        <v>1988</v>
      </c>
      <c r="E23" s="4" t="s">
        <v>157</v>
      </c>
      <c r="F23" s="47" t="s">
        <v>13</v>
      </c>
      <c r="G23" s="22">
        <f t="shared" si="0"/>
        <v>0.16974537037037035</v>
      </c>
      <c r="H23" s="4" t="str">
        <f t="shared" si="1"/>
        <v>М18</v>
      </c>
      <c r="I23" s="4">
        <v>7</v>
      </c>
      <c r="J23" s="4"/>
      <c r="K23" s="41">
        <v>0.0416666666666667</v>
      </c>
      <c r="L23" s="22">
        <v>0.21141203703703704</v>
      </c>
      <c r="M23" s="4">
        <v>18240</v>
      </c>
      <c r="N23" s="40"/>
    </row>
    <row r="24" spans="1:14" ht="12.75" customHeight="1">
      <c r="A24" s="4">
        <v>18</v>
      </c>
      <c r="B24" s="52">
        <v>55</v>
      </c>
      <c r="C24" s="55" t="s">
        <v>312</v>
      </c>
      <c r="D24" s="61">
        <v>1987</v>
      </c>
      <c r="E24" s="52" t="s">
        <v>243</v>
      </c>
      <c r="F24" s="52" t="s">
        <v>244</v>
      </c>
      <c r="G24" s="22">
        <f t="shared" si="0"/>
        <v>0.17236111111111108</v>
      </c>
      <c r="H24" s="4" t="str">
        <f t="shared" si="1"/>
        <v>М18</v>
      </c>
      <c r="I24" s="4">
        <v>8</v>
      </c>
      <c r="J24" s="4"/>
      <c r="K24" s="41">
        <v>0.0416666666666667</v>
      </c>
      <c r="L24" s="22">
        <v>0.2140277777777778</v>
      </c>
      <c r="M24" s="4">
        <v>18480</v>
      </c>
      <c r="N24" s="4"/>
    </row>
    <row r="25" spans="1:14" ht="12.75" customHeight="1">
      <c r="A25" s="4">
        <v>19</v>
      </c>
      <c r="B25" s="4">
        <v>259</v>
      </c>
      <c r="C25" s="18" t="s">
        <v>257</v>
      </c>
      <c r="D25" s="19">
        <v>1957</v>
      </c>
      <c r="E25" s="4" t="s">
        <v>117</v>
      </c>
      <c r="F25" s="47" t="s">
        <v>258</v>
      </c>
      <c r="G25" s="22">
        <f t="shared" si="0"/>
        <v>0.1786342592592592</v>
      </c>
      <c r="H25" s="4" t="str">
        <f t="shared" si="1"/>
        <v>М50</v>
      </c>
      <c r="I25" s="4">
        <v>8</v>
      </c>
      <c r="J25" s="4"/>
      <c r="K25" s="41">
        <v>0.0416666666666667</v>
      </c>
      <c r="L25" s="22">
        <v>0.2203009259259259</v>
      </c>
      <c r="M25" s="4">
        <v>19020</v>
      </c>
      <c r="N25" s="4"/>
    </row>
    <row r="26" spans="1:14" ht="12.75" customHeight="1">
      <c r="A26" s="4">
        <v>20</v>
      </c>
      <c r="B26" s="52">
        <v>53</v>
      </c>
      <c r="C26" s="55" t="s">
        <v>314</v>
      </c>
      <c r="D26" s="61">
        <v>1970</v>
      </c>
      <c r="E26" s="52" t="s">
        <v>9</v>
      </c>
      <c r="F26" s="52" t="s">
        <v>232</v>
      </c>
      <c r="G26" s="22">
        <f t="shared" si="0"/>
        <v>0.179537037037037</v>
      </c>
      <c r="H26" s="4" t="str">
        <f t="shared" si="1"/>
        <v>М40</v>
      </c>
      <c r="I26" s="4">
        <v>4</v>
      </c>
      <c r="J26" s="4"/>
      <c r="K26" s="41">
        <v>0.0416666666666667</v>
      </c>
      <c r="L26" s="22">
        <v>0.2212037037037037</v>
      </c>
      <c r="M26" s="4">
        <v>19080</v>
      </c>
      <c r="N26" s="40"/>
    </row>
    <row r="27" spans="1:14" ht="12.75" customHeight="1">
      <c r="A27" s="4">
        <v>21</v>
      </c>
      <c r="B27" s="4">
        <v>283</v>
      </c>
      <c r="C27" s="18" t="s">
        <v>87</v>
      </c>
      <c r="D27" s="19">
        <v>1989</v>
      </c>
      <c r="E27" s="4" t="s">
        <v>9</v>
      </c>
      <c r="F27" s="21"/>
      <c r="G27" s="22">
        <f t="shared" si="0"/>
        <v>0.18010416666666668</v>
      </c>
      <c r="H27" s="4" t="str">
        <f t="shared" si="1"/>
        <v>М18</v>
      </c>
      <c r="I27" s="4">
        <v>9</v>
      </c>
      <c r="J27" s="4"/>
      <c r="K27" s="41">
        <v>0.041666666666666664</v>
      </c>
      <c r="L27" s="41">
        <v>0.22177083333333333</v>
      </c>
      <c r="M27" s="40">
        <v>19140</v>
      </c>
      <c r="N27" s="40"/>
    </row>
    <row r="28" spans="1:14" ht="12.75" customHeight="1">
      <c r="A28" s="4">
        <v>22</v>
      </c>
      <c r="B28" s="4">
        <v>271</v>
      </c>
      <c r="C28" s="18" t="s">
        <v>115</v>
      </c>
      <c r="D28" s="19">
        <v>1991</v>
      </c>
      <c r="E28" s="4" t="s">
        <v>9</v>
      </c>
      <c r="F28" s="21" t="s">
        <v>65</v>
      </c>
      <c r="G28" s="22">
        <f t="shared" si="0"/>
        <v>0.18062499999999998</v>
      </c>
      <c r="H28" s="4" t="str">
        <f t="shared" si="1"/>
        <v>М18</v>
      </c>
      <c r="I28" s="4">
        <v>10</v>
      </c>
      <c r="J28" s="4"/>
      <c r="K28" s="41">
        <v>0.0416666666666667</v>
      </c>
      <c r="L28" s="22">
        <v>0.22229166666666667</v>
      </c>
      <c r="M28" s="4">
        <v>19200</v>
      </c>
      <c r="N28" s="4"/>
    </row>
    <row r="29" spans="1:14" ht="12.75" customHeight="1">
      <c r="A29" s="4">
        <v>23</v>
      </c>
      <c r="B29" s="4">
        <v>273</v>
      </c>
      <c r="C29" s="18" t="s">
        <v>95</v>
      </c>
      <c r="D29" s="19">
        <v>1964</v>
      </c>
      <c r="E29" s="4"/>
      <c r="F29" s="21" t="s">
        <v>13</v>
      </c>
      <c r="G29" s="22">
        <f t="shared" si="0"/>
        <v>0.1818055555555555</v>
      </c>
      <c r="H29" s="4" t="str">
        <f t="shared" si="1"/>
        <v>М40</v>
      </c>
      <c r="I29" s="4">
        <v>5</v>
      </c>
      <c r="J29" s="4"/>
      <c r="K29" s="41">
        <v>0.0416666666666667</v>
      </c>
      <c r="L29" s="41">
        <v>0.2234722222222222</v>
      </c>
      <c r="M29" s="40">
        <v>19260</v>
      </c>
      <c r="N29" s="40"/>
    </row>
    <row r="30" spans="1:14" ht="12.75" customHeight="1">
      <c r="A30" s="4">
        <v>24</v>
      </c>
      <c r="B30" s="4">
        <v>281</v>
      </c>
      <c r="C30" s="18" t="s">
        <v>93</v>
      </c>
      <c r="D30" s="19">
        <v>1947</v>
      </c>
      <c r="E30" s="4" t="s">
        <v>9</v>
      </c>
      <c r="F30" s="21" t="s">
        <v>27</v>
      </c>
      <c r="G30" s="22">
        <f t="shared" si="0"/>
        <v>0.18541666666666662</v>
      </c>
      <c r="H30" s="4" t="str">
        <f t="shared" si="1"/>
        <v>М60</v>
      </c>
      <c r="I30" s="4">
        <v>1</v>
      </c>
      <c r="J30" s="4"/>
      <c r="K30" s="41">
        <v>0.0416666666666667</v>
      </c>
      <c r="L30" s="41">
        <v>0.22708333333333333</v>
      </c>
      <c r="M30" s="40">
        <v>19620</v>
      </c>
      <c r="N30" s="4"/>
    </row>
    <row r="31" spans="1:14" ht="12.75" customHeight="1">
      <c r="A31" s="4">
        <v>25</v>
      </c>
      <c r="B31" s="52">
        <v>35</v>
      </c>
      <c r="C31" s="55" t="s">
        <v>200</v>
      </c>
      <c r="D31" s="61">
        <v>1977</v>
      </c>
      <c r="E31" s="52" t="s">
        <v>241</v>
      </c>
      <c r="F31" s="52" t="s">
        <v>242</v>
      </c>
      <c r="G31" s="22">
        <f t="shared" si="0"/>
        <v>0.18559027777777776</v>
      </c>
      <c r="H31" s="4" t="str">
        <f t="shared" si="1"/>
        <v>М18</v>
      </c>
      <c r="I31" s="4">
        <v>11</v>
      </c>
      <c r="J31" s="4"/>
      <c r="K31" s="41">
        <v>0.0416666666666667</v>
      </c>
      <c r="L31" s="22">
        <v>0.22725694444444444</v>
      </c>
      <c r="M31" s="4">
        <v>19620</v>
      </c>
      <c r="N31" s="4"/>
    </row>
    <row r="32" spans="1:14" ht="12.75" customHeight="1">
      <c r="A32" s="4">
        <v>26</v>
      </c>
      <c r="B32" s="52">
        <v>40</v>
      </c>
      <c r="C32" s="55" t="s">
        <v>315</v>
      </c>
      <c r="D32" s="61">
        <v>1968</v>
      </c>
      <c r="E32" s="52" t="s">
        <v>14</v>
      </c>
      <c r="F32" s="52" t="s">
        <v>209</v>
      </c>
      <c r="G32" s="22">
        <f t="shared" si="0"/>
        <v>0.19534722222222223</v>
      </c>
      <c r="H32" s="4" t="str">
        <f t="shared" si="1"/>
        <v>М40</v>
      </c>
      <c r="I32" s="4">
        <v>6</v>
      </c>
      <c r="J32" s="4"/>
      <c r="K32" s="41">
        <v>0.041666666666666664</v>
      </c>
      <c r="L32" s="22">
        <v>0.23701388888888889</v>
      </c>
      <c r="M32" s="4">
        <v>20460</v>
      </c>
      <c r="N32" s="4"/>
    </row>
    <row r="33" spans="1:14" ht="12.75" customHeight="1">
      <c r="A33" s="4">
        <v>27</v>
      </c>
      <c r="B33" s="4">
        <v>285</v>
      </c>
      <c r="C33" s="18" t="s">
        <v>45</v>
      </c>
      <c r="D33" s="19">
        <v>1965</v>
      </c>
      <c r="E33" s="4" t="s">
        <v>9</v>
      </c>
      <c r="F33" s="21" t="s">
        <v>26</v>
      </c>
      <c r="G33" s="22">
        <f t="shared" si="0"/>
        <v>0.1992013888888889</v>
      </c>
      <c r="H33" s="4" t="str">
        <f t="shared" si="1"/>
        <v>М40</v>
      </c>
      <c r="I33" s="4">
        <v>7</v>
      </c>
      <c r="J33" s="4"/>
      <c r="K33" s="41">
        <v>0.0416666666666667</v>
      </c>
      <c r="L33" s="41">
        <v>0.24086805555555557</v>
      </c>
      <c r="M33" s="40">
        <v>20760</v>
      </c>
      <c r="N33" s="4"/>
    </row>
    <row r="34" spans="1:14" ht="12.75" customHeight="1">
      <c r="A34" s="4">
        <v>28</v>
      </c>
      <c r="B34" s="4">
        <v>261</v>
      </c>
      <c r="C34" s="18" t="s">
        <v>100</v>
      </c>
      <c r="D34" s="19">
        <v>1945</v>
      </c>
      <c r="E34" s="4" t="s">
        <v>9</v>
      </c>
      <c r="F34" s="21" t="s">
        <v>10</v>
      </c>
      <c r="G34" s="22">
        <v>0.23776620370370372</v>
      </c>
      <c r="H34" s="4" t="str">
        <f t="shared" si="1"/>
        <v>М60</v>
      </c>
      <c r="I34" s="4">
        <v>2</v>
      </c>
      <c r="J34" s="40"/>
      <c r="K34" s="41">
        <v>0.0416666666666667</v>
      </c>
      <c r="L34" s="41"/>
      <c r="M34" s="40"/>
      <c r="N34" s="40"/>
    </row>
    <row r="35" spans="3:14" ht="12.75" customHeight="1">
      <c r="C35" s="18"/>
      <c r="D35" s="19"/>
      <c r="E35" s="18"/>
      <c r="F35" s="43"/>
      <c r="G35" s="22"/>
      <c r="H35" s="4">
        <f aca="true" t="shared" si="2" ref="H35:H55">IF(AND(D35&gt;=1900,D35&lt;=1953),"М60",IF(AND(D35&gt;=1954,D35&lt;=1963),"М50",IF(AND(D35&gt;=1964,D35&lt;=1973),"М40",IF(AND(D35&gt;=1974,D35&lt;=1995),"М18",""))))</f>
      </c>
      <c r="I35" s="4"/>
      <c r="J35" s="40"/>
      <c r="K35" s="40"/>
      <c r="L35" s="40"/>
      <c r="M35" s="40"/>
      <c r="N35" s="40"/>
    </row>
    <row r="36" spans="3:14" ht="12.75" customHeight="1">
      <c r="C36" s="18"/>
      <c r="D36" s="19"/>
      <c r="E36" s="18"/>
      <c r="F36" s="43"/>
      <c r="G36" s="22"/>
      <c r="H36" s="4">
        <f t="shared" si="2"/>
      </c>
      <c r="I36" s="4"/>
      <c r="J36" s="40"/>
      <c r="K36" s="40"/>
      <c r="L36" s="40"/>
      <c r="M36" s="40"/>
      <c r="N36" s="40"/>
    </row>
    <row r="37" spans="3:14" ht="12.75" customHeight="1">
      <c r="C37" s="18"/>
      <c r="D37" s="19"/>
      <c r="E37" s="18"/>
      <c r="F37" s="43"/>
      <c r="G37" s="22"/>
      <c r="H37" s="4">
        <f t="shared" si="2"/>
      </c>
      <c r="I37" s="4"/>
      <c r="J37" s="40"/>
      <c r="K37" s="40"/>
      <c r="L37" s="40"/>
      <c r="M37" s="40"/>
      <c r="N37" s="40"/>
    </row>
    <row r="38" spans="3:14" ht="12.75" customHeight="1">
      <c r="C38" s="18"/>
      <c r="D38" s="19"/>
      <c r="E38" s="18"/>
      <c r="F38" s="43"/>
      <c r="G38" s="22"/>
      <c r="H38" s="4">
        <f t="shared" si="2"/>
      </c>
      <c r="I38" s="4"/>
      <c r="J38" s="40"/>
      <c r="K38" s="40"/>
      <c r="L38" s="40"/>
      <c r="M38" s="40"/>
      <c r="N38" s="40"/>
    </row>
    <row r="39" spans="3:14" ht="12.75" customHeight="1">
      <c r="C39" s="18"/>
      <c r="D39" s="19"/>
      <c r="E39" s="18"/>
      <c r="F39" s="43"/>
      <c r="G39" s="22"/>
      <c r="H39" s="4">
        <f t="shared" si="2"/>
      </c>
      <c r="I39" s="4"/>
      <c r="J39" s="40"/>
      <c r="K39" s="40"/>
      <c r="L39" s="40"/>
      <c r="M39" s="40"/>
      <c r="N39" s="40"/>
    </row>
    <row r="40" spans="3:14" ht="12.75" customHeight="1">
      <c r="C40" s="18"/>
      <c r="D40" s="19"/>
      <c r="E40" s="18"/>
      <c r="F40" s="43"/>
      <c r="G40" s="22"/>
      <c r="H40" s="4">
        <f t="shared" si="2"/>
      </c>
      <c r="I40" s="4"/>
      <c r="J40" s="40"/>
      <c r="K40" s="40"/>
      <c r="L40" s="40"/>
      <c r="M40" s="40"/>
      <c r="N40" s="40"/>
    </row>
    <row r="41" spans="3:14" ht="12.75" customHeight="1">
      <c r="C41" s="18"/>
      <c r="D41" s="19"/>
      <c r="E41" s="18"/>
      <c r="F41" s="43"/>
      <c r="G41" s="22"/>
      <c r="H41" s="4">
        <f t="shared" si="2"/>
      </c>
      <c r="I41" s="4"/>
      <c r="J41" s="40"/>
      <c r="K41" s="40"/>
      <c r="L41" s="40"/>
      <c r="M41" s="40"/>
      <c r="N41" s="40"/>
    </row>
    <row r="42" spans="3:14" ht="12.75" customHeight="1">
      <c r="C42" s="18"/>
      <c r="D42" s="19"/>
      <c r="E42" s="18"/>
      <c r="F42" s="43"/>
      <c r="G42" s="22"/>
      <c r="H42" s="4">
        <f t="shared" si="2"/>
      </c>
      <c r="I42" s="4"/>
      <c r="J42" s="40"/>
      <c r="K42" s="40"/>
      <c r="L42" s="40"/>
      <c r="M42" s="40"/>
      <c r="N42" s="40"/>
    </row>
    <row r="43" spans="3:14" ht="12.75" customHeight="1">
      <c r="C43" s="18"/>
      <c r="D43" s="19"/>
      <c r="E43" s="18"/>
      <c r="F43" s="43"/>
      <c r="G43" s="22"/>
      <c r="H43" s="4">
        <f t="shared" si="2"/>
      </c>
      <c r="I43" s="4"/>
      <c r="J43" s="40"/>
      <c r="K43" s="40"/>
      <c r="L43" s="40"/>
      <c r="M43" s="40"/>
      <c r="N43" s="40"/>
    </row>
    <row r="44" spans="3:14" ht="12.75" customHeight="1">
      <c r="C44" s="18"/>
      <c r="D44" s="19"/>
      <c r="E44" s="18"/>
      <c r="F44" s="43"/>
      <c r="G44" s="22"/>
      <c r="H44" s="4">
        <f t="shared" si="2"/>
      </c>
      <c r="I44" s="4"/>
      <c r="J44" s="40"/>
      <c r="K44" s="40"/>
      <c r="L44" s="40"/>
      <c r="M44" s="40"/>
      <c r="N44" s="40"/>
    </row>
    <row r="45" spans="3:14" ht="12.75" customHeight="1">
      <c r="C45" s="18"/>
      <c r="D45" s="19"/>
      <c r="E45" s="18"/>
      <c r="F45" s="43"/>
      <c r="G45" s="22"/>
      <c r="H45" s="4">
        <f t="shared" si="2"/>
      </c>
      <c r="I45" s="4"/>
      <c r="J45" s="40"/>
      <c r="K45" s="40"/>
      <c r="L45" s="40"/>
      <c r="M45" s="40"/>
      <c r="N45" s="40"/>
    </row>
    <row r="46" spans="3:14" ht="12.75" customHeight="1">
      <c r="C46" s="18"/>
      <c r="D46" s="19"/>
      <c r="E46" s="18"/>
      <c r="F46" s="43"/>
      <c r="G46" s="22"/>
      <c r="H46" s="4">
        <f t="shared" si="2"/>
      </c>
      <c r="I46" s="4"/>
      <c r="J46" s="40"/>
      <c r="K46" s="40"/>
      <c r="L46" s="40"/>
      <c r="M46" s="40"/>
      <c r="N46" s="40"/>
    </row>
    <row r="47" spans="3:14" ht="12.75" customHeight="1">
      <c r="C47" s="18"/>
      <c r="D47" s="19"/>
      <c r="E47" s="18"/>
      <c r="F47" s="43"/>
      <c r="G47" s="22"/>
      <c r="H47" s="4">
        <f t="shared" si="2"/>
      </c>
      <c r="I47" s="4"/>
      <c r="J47" s="40"/>
      <c r="K47" s="40"/>
      <c r="L47" s="40"/>
      <c r="M47" s="40"/>
      <c r="N47" s="40"/>
    </row>
    <row r="48" spans="3:14" ht="12.75" customHeight="1">
      <c r="C48" s="18"/>
      <c r="D48" s="19"/>
      <c r="E48" s="18"/>
      <c r="F48" s="43"/>
      <c r="G48" s="22"/>
      <c r="H48" s="4">
        <f t="shared" si="2"/>
      </c>
      <c r="I48" s="4"/>
      <c r="J48" s="40"/>
      <c r="K48" s="40"/>
      <c r="L48" s="40"/>
      <c r="M48" s="40"/>
      <c r="N48" s="40"/>
    </row>
    <row r="49" spans="3:14" ht="12.75" customHeight="1">
      <c r="C49" s="18"/>
      <c r="D49" s="19"/>
      <c r="E49" s="18"/>
      <c r="F49" s="43"/>
      <c r="G49" s="22"/>
      <c r="H49" s="4">
        <f t="shared" si="2"/>
      </c>
      <c r="I49" s="4"/>
      <c r="J49" s="40"/>
      <c r="K49" s="40"/>
      <c r="L49" s="40"/>
      <c r="M49" s="40"/>
      <c r="N49" s="40"/>
    </row>
    <row r="50" spans="3:14" ht="12.75" customHeight="1">
      <c r="C50" s="18"/>
      <c r="D50" s="19"/>
      <c r="E50" s="18"/>
      <c r="F50" s="43"/>
      <c r="G50" s="22"/>
      <c r="H50" s="4">
        <f t="shared" si="2"/>
      </c>
      <c r="I50" s="4"/>
      <c r="J50" s="40"/>
      <c r="K50" s="40"/>
      <c r="L50" s="40"/>
      <c r="M50" s="40"/>
      <c r="N50" s="40"/>
    </row>
    <row r="51" spans="3:14" ht="12.75" customHeight="1">
      <c r="C51" s="18"/>
      <c r="D51" s="19"/>
      <c r="E51" s="18"/>
      <c r="F51" s="43"/>
      <c r="G51" s="22"/>
      <c r="H51" s="4">
        <f t="shared" si="2"/>
      </c>
      <c r="I51" s="4"/>
      <c r="J51" s="40"/>
      <c r="K51" s="40"/>
      <c r="L51" s="40"/>
      <c r="M51" s="40"/>
      <c r="N51" s="40"/>
    </row>
    <row r="52" spans="3:14" ht="12.75" customHeight="1">
      <c r="C52" s="18"/>
      <c r="D52" s="19"/>
      <c r="E52" s="18"/>
      <c r="F52" s="43"/>
      <c r="G52" s="22"/>
      <c r="H52" s="4">
        <f t="shared" si="2"/>
      </c>
      <c r="I52" s="4"/>
      <c r="J52" s="40"/>
      <c r="K52" s="40"/>
      <c r="L52" s="40"/>
      <c r="M52" s="40"/>
      <c r="N52" s="40"/>
    </row>
    <row r="53" spans="3:14" ht="12.75" customHeight="1">
      <c r="C53" s="18"/>
      <c r="D53" s="19"/>
      <c r="E53" s="18"/>
      <c r="F53" s="43"/>
      <c r="G53" s="22"/>
      <c r="H53" s="4">
        <f t="shared" si="2"/>
      </c>
      <c r="I53" s="4"/>
      <c r="J53" s="40"/>
      <c r="K53" s="40"/>
      <c r="L53" s="40"/>
      <c r="M53" s="40"/>
      <c r="N53" s="40"/>
    </row>
    <row r="54" spans="3:14" ht="12.75" customHeight="1">
      <c r="C54" s="18"/>
      <c r="D54" s="19"/>
      <c r="E54" s="18"/>
      <c r="F54" s="43"/>
      <c r="G54" s="22"/>
      <c r="H54" s="4">
        <f t="shared" si="2"/>
      </c>
      <c r="I54" s="4"/>
      <c r="J54" s="40"/>
      <c r="K54" s="40"/>
      <c r="L54" s="40"/>
      <c r="M54" s="40"/>
      <c r="N54" s="40"/>
    </row>
    <row r="55" spans="3:14" ht="12.75" customHeight="1">
      <c r="C55" s="18"/>
      <c r="D55" s="19"/>
      <c r="E55" s="18"/>
      <c r="F55" s="43"/>
      <c r="G55" s="22"/>
      <c r="H55" s="4">
        <f t="shared" si="2"/>
      </c>
      <c r="I55" s="4"/>
      <c r="J55" s="40"/>
      <c r="K55" s="40"/>
      <c r="L55" s="40"/>
      <c r="M55" s="40"/>
      <c r="N55" s="40"/>
    </row>
    <row r="56" spans="3:14" ht="12.75" customHeight="1">
      <c r="C56" s="18"/>
      <c r="D56" s="19"/>
      <c r="E56" s="18"/>
      <c r="F56" s="43"/>
      <c r="G56" s="22"/>
      <c r="H56" s="4">
        <f>IF(AND(D56&gt;=1900,D56&lt;=1953),"М60",IF(AND(D56&gt;=1954,D56&lt;=1963),"М50",IF(AND(D56&gt;=1964,D56&lt;=1973),"М40",IF(AND(D56&gt;=1974,D56&lt;=1995),"М18",""))))</f>
      </c>
      <c r="I56" s="4"/>
      <c r="J56" s="40"/>
      <c r="K56" s="40"/>
      <c r="L56" s="40"/>
      <c r="M56" s="40"/>
      <c r="N56" s="40"/>
    </row>
    <row r="57" spans="3:14" ht="12.75" customHeight="1">
      <c r="C57" s="18"/>
      <c r="D57" s="19"/>
      <c r="E57" s="18"/>
      <c r="F57" s="43"/>
      <c r="G57" s="22"/>
      <c r="H57" s="4">
        <f>IF(AND(D57&gt;=1900,D57&lt;=1953),"М60",IF(AND(D57&gt;=1954,D57&lt;=1963),"М50",IF(AND(D57&gt;=1964,D57&lt;=1973),"М40",IF(AND(D57&gt;=1974,D57&lt;=1995),"М18",""))))</f>
      </c>
      <c r="I57" s="4"/>
      <c r="J57" s="40"/>
      <c r="K57" s="40"/>
      <c r="L57" s="40"/>
      <c r="M57" s="40"/>
      <c r="N57" s="40"/>
    </row>
    <row r="58" spans="3:14" ht="12.75" customHeight="1">
      <c r="C58" s="18"/>
      <c r="D58" s="19"/>
      <c r="E58" s="18"/>
      <c r="F58" s="43"/>
      <c r="G58" s="22"/>
      <c r="H58" s="4">
        <f>IF(AND(D58&gt;=1900,D58&lt;=1953),"М60",IF(AND(D58&gt;=1954,D58&lt;=1963),"М50",IF(AND(D58&gt;=1964,D58&lt;=1973),"М40",IF(AND(D58&gt;=1974,D58&lt;=1995),"М18",""))))</f>
      </c>
      <c r="I58" s="4"/>
      <c r="J58" s="40"/>
      <c r="K58" s="40"/>
      <c r="L58" s="40"/>
      <c r="M58" s="40"/>
      <c r="N58" s="40"/>
    </row>
    <row r="59" spans="3:14" ht="12.75" customHeight="1">
      <c r="C59" s="18"/>
      <c r="D59" s="19"/>
      <c r="E59" s="18"/>
      <c r="F59" s="43"/>
      <c r="G59" s="22"/>
      <c r="H59" s="4">
        <f aca="true" t="shared" si="3" ref="H59:H119">IF(AND(D59&gt;=1900,D59&lt;=1952),"М60",IF(AND(D59&gt;=1953,D59&lt;=1962),"М55",IF(AND(D59&gt;=1963,D59&lt;=1972),"М50",IF(AND(D59&gt;=1973,D59&lt;=1994),"М18",""))))</f>
      </c>
      <c r="I59" s="4"/>
      <c r="J59" s="40"/>
      <c r="K59" s="40"/>
      <c r="L59" s="40"/>
      <c r="M59" s="40"/>
      <c r="N59" s="40"/>
    </row>
    <row r="60" spans="3:14" ht="12.75" customHeight="1">
      <c r="C60" s="18"/>
      <c r="D60" s="19"/>
      <c r="E60" s="18"/>
      <c r="F60" s="43"/>
      <c r="G60" s="22"/>
      <c r="H60" s="4">
        <f t="shared" si="3"/>
      </c>
      <c r="I60" s="4"/>
      <c r="J60" s="40"/>
      <c r="K60" s="40"/>
      <c r="L60" s="40"/>
      <c r="M60" s="40"/>
      <c r="N60" s="40"/>
    </row>
    <row r="61" spans="3:14" ht="12.75" customHeight="1">
      <c r="C61" s="18"/>
      <c r="D61" s="19"/>
      <c r="E61" s="18"/>
      <c r="F61" s="43"/>
      <c r="G61" s="22"/>
      <c r="H61" s="4">
        <f t="shared" si="3"/>
      </c>
      <c r="I61" s="4"/>
      <c r="J61" s="40"/>
      <c r="K61" s="40"/>
      <c r="L61" s="40"/>
      <c r="M61" s="40"/>
      <c r="N61" s="40"/>
    </row>
    <row r="62" spans="3:14" ht="12.75" customHeight="1">
      <c r="C62" s="18"/>
      <c r="D62" s="19"/>
      <c r="E62" s="18"/>
      <c r="F62" s="43"/>
      <c r="G62" s="22"/>
      <c r="H62" s="4">
        <f t="shared" si="3"/>
      </c>
      <c r="I62" s="4"/>
      <c r="J62" s="40"/>
      <c r="K62" s="40"/>
      <c r="L62" s="40"/>
      <c r="M62" s="40"/>
      <c r="N62" s="40"/>
    </row>
    <row r="63" spans="3:14" ht="12.75" customHeight="1">
      <c r="C63" s="18"/>
      <c r="D63" s="19"/>
      <c r="E63" s="18"/>
      <c r="F63" s="43"/>
      <c r="G63" s="22"/>
      <c r="H63" s="4">
        <f t="shared" si="3"/>
      </c>
      <c r="I63" s="4"/>
      <c r="J63" s="40"/>
      <c r="K63" s="40"/>
      <c r="L63" s="40"/>
      <c r="M63" s="40"/>
      <c r="N63" s="40"/>
    </row>
    <row r="64" spans="3:14" ht="12.75" customHeight="1">
      <c r="C64" s="18"/>
      <c r="D64" s="19"/>
      <c r="E64" s="18"/>
      <c r="F64" s="43"/>
      <c r="G64" s="22"/>
      <c r="H64" s="4">
        <f t="shared" si="3"/>
      </c>
      <c r="I64" s="4"/>
      <c r="J64" s="40"/>
      <c r="K64" s="40"/>
      <c r="L64" s="40"/>
      <c r="M64" s="40"/>
      <c r="N64" s="40"/>
    </row>
    <row r="65" spans="3:14" ht="12.75" customHeight="1">
      <c r="C65" s="18"/>
      <c r="D65" s="19"/>
      <c r="E65" s="18"/>
      <c r="F65" s="43"/>
      <c r="G65" s="22"/>
      <c r="H65" s="4">
        <f t="shared" si="3"/>
      </c>
      <c r="I65" s="4"/>
      <c r="J65" s="40"/>
      <c r="K65" s="40"/>
      <c r="L65" s="40"/>
      <c r="M65" s="40"/>
      <c r="N65" s="40"/>
    </row>
    <row r="66" spans="3:14" ht="12.75" customHeight="1">
      <c r="C66" s="18"/>
      <c r="D66" s="19"/>
      <c r="E66" s="18"/>
      <c r="F66" s="43"/>
      <c r="G66" s="22"/>
      <c r="H66" s="4">
        <f t="shared" si="3"/>
      </c>
      <c r="I66" s="4"/>
      <c r="J66" s="40"/>
      <c r="K66" s="40"/>
      <c r="L66" s="40"/>
      <c r="M66" s="40"/>
      <c r="N66" s="40"/>
    </row>
    <row r="67" spans="3:14" ht="12.75" customHeight="1">
      <c r="C67" s="18"/>
      <c r="D67" s="19"/>
      <c r="E67" s="18"/>
      <c r="F67" s="43"/>
      <c r="G67" s="22"/>
      <c r="H67" s="4">
        <f t="shared" si="3"/>
      </c>
      <c r="I67" s="4"/>
      <c r="J67" s="40"/>
      <c r="K67" s="40"/>
      <c r="L67" s="40"/>
      <c r="M67" s="40"/>
      <c r="N67" s="40"/>
    </row>
    <row r="68" spans="3:14" ht="12.75" customHeight="1">
      <c r="C68" s="18"/>
      <c r="D68" s="19"/>
      <c r="E68" s="18"/>
      <c r="F68" s="43"/>
      <c r="G68" s="22"/>
      <c r="H68" s="4">
        <f t="shared" si="3"/>
      </c>
      <c r="I68" s="4"/>
      <c r="J68" s="40"/>
      <c r="K68" s="40"/>
      <c r="L68" s="40"/>
      <c r="M68" s="40"/>
      <c r="N68" s="40"/>
    </row>
    <row r="69" spans="3:14" ht="12.75" customHeight="1">
      <c r="C69" s="18"/>
      <c r="D69" s="19"/>
      <c r="E69" s="18"/>
      <c r="F69" s="43"/>
      <c r="G69" s="22"/>
      <c r="H69" s="4">
        <f t="shared" si="3"/>
      </c>
      <c r="I69" s="4"/>
      <c r="J69" s="40"/>
      <c r="K69" s="40"/>
      <c r="L69" s="40"/>
      <c r="M69" s="40"/>
      <c r="N69" s="40"/>
    </row>
    <row r="70" spans="3:14" ht="12.75" customHeight="1">
      <c r="C70" s="18"/>
      <c r="D70" s="19"/>
      <c r="E70" s="18"/>
      <c r="F70" s="43"/>
      <c r="G70" s="22"/>
      <c r="H70" s="4">
        <f t="shared" si="3"/>
      </c>
      <c r="I70" s="4"/>
      <c r="J70" s="40"/>
      <c r="K70" s="40"/>
      <c r="L70" s="40"/>
      <c r="M70" s="40"/>
      <c r="N70" s="40"/>
    </row>
    <row r="71" spans="3:14" ht="12.75" customHeight="1">
      <c r="C71" s="18"/>
      <c r="D71" s="19"/>
      <c r="E71" s="18"/>
      <c r="F71" s="43"/>
      <c r="G71" s="22"/>
      <c r="H71" s="4">
        <f t="shared" si="3"/>
      </c>
      <c r="I71" s="4"/>
      <c r="J71" s="40"/>
      <c r="K71" s="40"/>
      <c r="L71" s="40"/>
      <c r="M71" s="40"/>
      <c r="N71" s="40"/>
    </row>
    <row r="72" spans="3:14" ht="12.75" customHeight="1">
      <c r="C72" s="18"/>
      <c r="D72" s="19"/>
      <c r="E72" s="18"/>
      <c r="F72" s="43"/>
      <c r="G72" s="22"/>
      <c r="H72" s="4">
        <f t="shared" si="3"/>
      </c>
      <c r="I72" s="4"/>
      <c r="J72" s="40"/>
      <c r="K72" s="40"/>
      <c r="L72" s="40"/>
      <c r="M72" s="40"/>
      <c r="N72" s="40"/>
    </row>
    <row r="73" spans="3:14" ht="12.75" customHeight="1">
      <c r="C73" s="18"/>
      <c r="D73" s="19"/>
      <c r="E73" s="18"/>
      <c r="F73" s="43"/>
      <c r="G73" s="22"/>
      <c r="H73" s="4">
        <f t="shared" si="3"/>
      </c>
      <c r="I73" s="4"/>
      <c r="J73" s="40"/>
      <c r="K73" s="40"/>
      <c r="L73" s="40"/>
      <c r="M73" s="40"/>
      <c r="N73" s="40"/>
    </row>
    <row r="74" spans="3:14" ht="12.75" customHeight="1">
      <c r="C74" s="18"/>
      <c r="D74" s="19"/>
      <c r="E74" s="18"/>
      <c r="F74" s="43"/>
      <c r="G74" s="22"/>
      <c r="H74" s="4">
        <f t="shared" si="3"/>
      </c>
      <c r="I74" s="4"/>
      <c r="J74" s="40"/>
      <c r="K74" s="40"/>
      <c r="L74" s="40"/>
      <c r="M74" s="40"/>
      <c r="N74" s="40"/>
    </row>
    <row r="75" spans="3:14" ht="12.75" customHeight="1">
      <c r="C75" s="18"/>
      <c r="D75" s="19"/>
      <c r="E75" s="18"/>
      <c r="F75" s="43"/>
      <c r="G75" s="22"/>
      <c r="H75" s="4">
        <f t="shared" si="3"/>
      </c>
      <c r="I75" s="4"/>
      <c r="J75" s="40"/>
      <c r="K75" s="40"/>
      <c r="L75" s="40"/>
      <c r="M75" s="40"/>
      <c r="N75" s="40"/>
    </row>
    <row r="76" spans="7:8" ht="12.75" customHeight="1">
      <c r="G76" s="22"/>
      <c r="H76" s="4">
        <f t="shared" si="3"/>
      </c>
    </row>
    <row r="77" spans="7:8" ht="12.75" customHeight="1">
      <c r="G77" s="22"/>
      <c r="H77" s="4">
        <f t="shared" si="3"/>
      </c>
    </row>
    <row r="78" spans="7:8" ht="12.75" customHeight="1">
      <c r="G78" s="22"/>
      <c r="H78" s="4">
        <f t="shared" si="3"/>
      </c>
    </row>
    <row r="79" spans="7:8" ht="12.75" customHeight="1">
      <c r="G79" s="22"/>
      <c r="H79" s="4">
        <f t="shared" si="3"/>
      </c>
    </row>
    <row r="80" spans="7:8" ht="12.75" customHeight="1">
      <c r="G80" s="22"/>
      <c r="H80" s="4">
        <f t="shared" si="3"/>
      </c>
    </row>
    <row r="81" spans="7:8" ht="12.75" customHeight="1">
      <c r="G81" s="22"/>
      <c r="H81" s="4">
        <f t="shared" si="3"/>
      </c>
    </row>
    <row r="82" spans="7:8" ht="12.75" customHeight="1">
      <c r="G82" s="22"/>
      <c r="H82" s="4">
        <f t="shared" si="3"/>
      </c>
    </row>
    <row r="83" spans="7:8" ht="12.75" customHeight="1">
      <c r="G83" s="22"/>
      <c r="H83" s="4">
        <f t="shared" si="3"/>
      </c>
    </row>
    <row r="84" spans="7:8" ht="12.75" customHeight="1">
      <c r="G84" s="22"/>
      <c r="H84" s="4">
        <f t="shared" si="3"/>
      </c>
    </row>
    <row r="85" spans="7:8" ht="12.75" customHeight="1">
      <c r="G85" s="22"/>
      <c r="H85" s="4">
        <f t="shared" si="3"/>
      </c>
    </row>
    <row r="86" spans="7:8" ht="12.75" customHeight="1">
      <c r="G86" s="22"/>
      <c r="H86" s="4">
        <f t="shared" si="3"/>
      </c>
    </row>
    <row r="87" spans="7:8" ht="12.75" customHeight="1">
      <c r="G87" s="22"/>
      <c r="H87" s="4">
        <f t="shared" si="3"/>
      </c>
    </row>
    <row r="88" spans="7:8" ht="12.75" customHeight="1">
      <c r="G88" s="22"/>
      <c r="H88" s="4">
        <f t="shared" si="3"/>
      </c>
    </row>
    <row r="89" spans="7:8" ht="12.75" customHeight="1">
      <c r="G89" s="22"/>
      <c r="H89" s="4">
        <f t="shared" si="3"/>
      </c>
    </row>
    <row r="90" spans="7:8" ht="12.75" customHeight="1">
      <c r="G90" s="22"/>
      <c r="H90" s="4">
        <f t="shared" si="3"/>
      </c>
    </row>
    <row r="91" spans="7:8" ht="12.75" customHeight="1">
      <c r="G91" s="22"/>
      <c r="H91" s="4">
        <f t="shared" si="3"/>
      </c>
    </row>
    <row r="92" spans="7:8" ht="12.75" customHeight="1">
      <c r="G92" s="22"/>
      <c r="H92" s="4">
        <f t="shared" si="3"/>
      </c>
    </row>
    <row r="93" spans="7:8" ht="12.75" customHeight="1">
      <c r="G93" s="22"/>
      <c r="H93" s="4">
        <f t="shared" si="3"/>
      </c>
    </row>
    <row r="94" spans="7:8" ht="12.75" customHeight="1">
      <c r="G94" s="22"/>
      <c r="H94" s="4">
        <f t="shared" si="3"/>
      </c>
    </row>
    <row r="95" spans="7:8" ht="12.75" customHeight="1">
      <c r="G95" s="22"/>
      <c r="H95" s="4">
        <f t="shared" si="3"/>
      </c>
    </row>
    <row r="96" spans="7:8" ht="12.75" customHeight="1">
      <c r="G96" s="22"/>
      <c r="H96" s="4">
        <f t="shared" si="3"/>
      </c>
    </row>
    <row r="97" spans="7:8" ht="12.75" customHeight="1">
      <c r="G97" s="22"/>
      <c r="H97" s="4">
        <f t="shared" si="3"/>
      </c>
    </row>
    <row r="98" spans="7:8" ht="12.75" customHeight="1">
      <c r="G98" s="22"/>
      <c r="H98" s="4">
        <f t="shared" si="3"/>
      </c>
    </row>
    <row r="99" ht="12.75" customHeight="1">
      <c r="H99" s="4">
        <f t="shared" si="3"/>
      </c>
    </row>
    <row r="100" ht="12.75" customHeight="1">
      <c r="H100" s="4">
        <f t="shared" si="3"/>
      </c>
    </row>
    <row r="101" ht="12.75" customHeight="1">
      <c r="H101" s="4">
        <f t="shared" si="3"/>
      </c>
    </row>
    <row r="102" ht="12.75" customHeight="1">
      <c r="H102" s="4">
        <f t="shared" si="3"/>
      </c>
    </row>
    <row r="103" ht="12.75" customHeight="1">
      <c r="H103" s="4">
        <f t="shared" si="3"/>
      </c>
    </row>
    <row r="104" ht="12.75" customHeight="1">
      <c r="H104" s="4">
        <f t="shared" si="3"/>
      </c>
    </row>
    <row r="105" ht="12.75" customHeight="1">
      <c r="H105" s="4">
        <f t="shared" si="3"/>
      </c>
    </row>
    <row r="106" ht="12.75" customHeight="1">
      <c r="H106" s="4">
        <f t="shared" si="3"/>
      </c>
    </row>
    <row r="107" ht="12.75" customHeight="1">
      <c r="H107" s="4">
        <f t="shared" si="3"/>
      </c>
    </row>
    <row r="108" ht="12.75" customHeight="1">
      <c r="H108" s="4">
        <f t="shared" si="3"/>
      </c>
    </row>
    <row r="109" ht="12.75" customHeight="1">
      <c r="H109" s="4">
        <f t="shared" si="3"/>
      </c>
    </row>
    <row r="110" ht="12.75" customHeight="1">
      <c r="H110" s="4">
        <f t="shared" si="3"/>
      </c>
    </row>
    <row r="111" ht="12.75" customHeight="1">
      <c r="H111" s="4">
        <f t="shared" si="3"/>
      </c>
    </row>
    <row r="112" ht="12.75" customHeight="1">
      <c r="H112" s="4">
        <f t="shared" si="3"/>
      </c>
    </row>
    <row r="113" ht="12.75" customHeight="1">
      <c r="H113" s="4">
        <f t="shared" si="3"/>
      </c>
    </row>
    <row r="114" ht="12.75" customHeight="1">
      <c r="H114" s="4">
        <f t="shared" si="3"/>
      </c>
    </row>
    <row r="115" ht="12.75" customHeight="1">
      <c r="H115" s="4">
        <f t="shared" si="3"/>
      </c>
    </row>
    <row r="116" ht="12.75" customHeight="1">
      <c r="H116" s="4">
        <f t="shared" si="3"/>
      </c>
    </row>
    <row r="117" ht="12.75" customHeight="1">
      <c r="H117" s="4">
        <f t="shared" si="3"/>
      </c>
    </row>
    <row r="118" ht="12.75" customHeight="1">
      <c r="H118" s="4">
        <f t="shared" si="3"/>
      </c>
    </row>
    <row r="119" ht="12.75" customHeight="1">
      <c r="H119" s="4">
        <f t="shared" si="3"/>
      </c>
    </row>
    <row r="120" ht="12.75" customHeight="1">
      <c r="H120" s="4">
        <f aca="true" t="shared" si="4" ref="H120:H178">IF(AND(D120&gt;=1900,D120&lt;=1952),"М60",IF(AND(D120&gt;=1953,D120&lt;=1962),"М55",IF(AND(D120&gt;=1963,D120&lt;=1972),"М50",IF(AND(D120&gt;=1973,D120&lt;=1994),"М18",""))))</f>
      </c>
    </row>
    <row r="121" ht="12.75" customHeight="1">
      <c r="H121" s="4">
        <f t="shared" si="4"/>
      </c>
    </row>
    <row r="122" ht="12.75" customHeight="1">
      <c r="H122" s="4">
        <f t="shared" si="4"/>
      </c>
    </row>
    <row r="123" ht="12.75" customHeight="1">
      <c r="H123" s="4">
        <f t="shared" si="4"/>
      </c>
    </row>
    <row r="124" ht="12.75" customHeight="1">
      <c r="H124" s="4">
        <f t="shared" si="4"/>
      </c>
    </row>
    <row r="125" ht="12.75" customHeight="1">
      <c r="H125" s="4">
        <f t="shared" si="4"/>
      </c>
    </row>
    <row r="126" ht="12.75" customHeight="1">
      <c r="H126" s="4">
        <f t="shared" si="4"/>
      </c>
    </row>
    <row r="127" ht="12.75" customHeight="1">
      <c r="H127" s="4">
        <f t="shared" si="4"/>
      </c>
    </row>
    <row r="128" ht="12.75" customHeight="1">
      <c r="H128" s="4">
        <f t="shared" si="4"/>
      </c>
    </row>
    <row r="129" ht="12.75" customHeight="1">
      <c r="H129" s="4">
        <f t="shared" si="4"/>
      </c>
    </row>
    <row r="130" ht="12.75" customHeight="1">
      <c r="H130" s="4">
        <f t="shared" si="4"/>
      </c>
    </row>
    <row r="131" ht="12.75" customHeight="1">
      <c r="H131" s="4">
        <f t="shared" si="4"/>
      </c>
    </row>
    <row r="132" ht="12.75" customHeight="1">
      <c r="H132" s="4">
        <f t="shared" si="4"/>
      </c>
    </row>
    <row r="133" ht="12.75" customHeight="1">
      <c r="H133" s="4">
        <f t="shared" si="4"/>
      </c>
    </row>
    <row r="134" ht="12.75" customHeight="1">
      <c r="H134" s="4">
        <f t="shared" si="4"/>
      </c>
    </row>
    <row r="135" ht="12.75" customHeight="1">
      <c r="H135" s="4">
        <f t="shared" si="4"/>
      </c>
    </row>
    <row r="136" ht="12.75" customHeight="1">
      <c r="H136" s="4">
        <f t="shared" si="4"/>
      </c>
    </row>
    <row r="137" ht="12.75" customHeight="1">
      <c r="H137" s="4">
        <f t="shared" si="4"/>
      </c>
    </row>
    <row r="138" ht="12.75" customHeight="1">
      <c r="H138" s="4">
        <f t="shared" si="4"/>
      </c>
    </row>
    <row r="139" ht="12.75" customHeight="1">
      <c r="H139" s="4">
        <f t="shared" si="4"/>
      </c>
    </row>
    <row r="140" ht="12.75" customHeight="1">
      <c r="H140" s="4">
        <f t="shared" si="4"/>
      </c>
    </row>
    <row r="141" ht="12.75" customHeight="1">
      <c r="H141" s="4">
        <f t="shared" si="4"/>
      </c>
    </row>
    <row r="142" ht="12.75" customHeight="1">
      <c r="H142" s="4">
        <f t="shared" si="4"/>
      </c>
    </row>
    <row r="143" ht="12.75" customHeight="1">
      <c r="H143" s="4">
        <f t="shared" si="4"/>
      </c>
    </row>
    <row r="144" ht="12.75" customHeight="1">
      <c r="H144" s="4">
        <f t="shared" si="4"/>
      </c>
    </row>
    <row r="145" ht="12.75" customHeight="1">
      <c r="H145" s="4">
        <f t="shared" si="4"/>
      </c>
    </row>
    <row r="146" ht="12.75" customHeight="1">
      <c r="H146" s="4">
        <f t="shared" si="4"/>
      </c>
    </row>
    <row r="147" ht="12.75" customHeight="1">
      <c r="H147" s="4">
        <f t="shared" si="4"/>
      </c>
    </row>
    <row r="148" ht="12.75" customHeight="1">
      <c r="H148" s="4">
        <f t="shared" si="4"/>
      </c>
    </row>
    <row r="149" ht="12.75" customHeight="1">
      <c r="H149" s="4">
        <f t="shared" si="4"/>
      </c>
    </row>
    <row r="150" ht="12.75" customHeight="1">
      <c r="H150" s="4">
        <f t="shared" si="4"/>
      </c>
    </row>
    <row r="151" ht="12.75" customHeight="1">
      <c r="H151" s="4">
        <f t="shared" si="4"/>
      </c>
    </row>
    <row r="152" ht="12.75" customHeight="1">
      <c r="H152" s="4">
        <f t="shared" si="4"/>
      </c>
    </row>
    <row r="153" ht="12.75" customHeight="1">
      <c r="H153" s="4">
        <f t="shared" si="4"/>
      </c>
    </row>
    <row r="154" ht="12.75" customHeight="1">
      <c r="H154" s="4">
        <f t="shared" si="4"/>
      </c>
    </row>
    <row r="155" ht="12.75" customHeight="1">
      <c r="H155" s="4">
        <f t="shared" si="4"/>
      </c>
    </row>
    <row r="156" ht="12.75" customHeight="1">
      <c r="H156" s="4">
        <f t="shared" si="4"/>
      </c>
    </row>
    <row r="157" ht="12.75" customHeight="1">
      <c r="H157" s="4">
        <f t="shared" si="4"/>
      </c>
    </row>
    <row r="158" ht="12.75" customHeight="1">
      <c r="H158" s="4">
        <f t="shared" si="4"/>
      </c>
    </row>
    <row r="159" ht="12.75" customHeight="1">
      <c r="H159" s="4">
        <f t="shared" si="4"/>
      </c>
    </row>
    <row r="160" ht="12.75" customHeight="1">
      <c r="H160" s="4">
        <f t="shared" si="4"/>
      </c>
    </row>
    <row r="161" ht="12.75" customHeight="1">
      <c r="H161" s="4">
        <f t="shared" si="4"/>
      </c>
    </row>
    <row r="162" ht="12.75" customHeight="1">
      <c r="H162" s="4">
        <f t="shared" si="4"/>
      </c>
    </row>
    <row r="163" ht="12.75" customHeight="1">
      <c r="H163" s="4">
        <f t="shared" si="4"/>
      </c>
    </row>
    <row r="164" ht="12.75" customHeight="1">
      <c r="H164" s="4">
        <f t="shared" si="4"/>
      </c>
    </row>
    <row r="165" ht="12.75" customHeight="1">
      <c r="H165" s="4">
        <f t="shared" si="4"/>
      </c>
    </row>
    <row r="166" ht="12.75" customHeight="1">
      <c r="H166" s="4">
        <f t="shared" si="4"/>
      </c>
    </row>
    <row r="167" ht="12.75" customHeight="1">
      <c r="H167" s="4">
        <f t="shared" si="4"/>
      </c>
    </row>
    <row r="168" ht="12.75" customHeight="1">
      <c r="H168" s="4">
        <f t="shared" si="4"/>
      </c>
    </row>
    <row r="169" ht="12.75" customHeight="1">
      <c r="H169" s="4">
        <f t="shared" si="4"/>
      </c>
    </row>
    <row r="170" ht="12.75" customHeight="1">
      <c r="H170" s="4">
        <f t="shared" si="4"/>
      </c>
    </row>
    <row r="171" ht="12.75" customHeight="1">
      <c r="H171" s="4">
        <f t="shared" si="4"/>
      </c>
    </row>
    <row r="172" ht="12.75" customHeight="1">
      <c r="H172" s="4">
        <f t="shared" si="4"/>
      </c>
    </row>
    <row r="173" ht="12.75" customHeight="1">
      <c r="H173" s="4">
        <f t="shared" si="4"/>
      </c>
    </row>
    <row r="174" ht="12.75" customHeight="1">
      <c r="H174" s="4">
        <f t="shared" si="4"/>
      </c>
    </row>
    <row r="175" ht="12.75" customHeight="1">
      <c r="H175" s="4">
        <f t="shared" si="4"/>
      </c>
    </row>
    <row r="176" ht="12.75" customHeight="1">
      <c r="H176" s="4">
        <f t="shared" si="4"/>
      </c>
    </row>
    <row r="177" ht="12.75" customHeight="1">
      <c r="H177" s="4">
        <f t="shared" si="4"/>
      </c>
    </row>
    <row r="178" ht="12.75" customHeight="1">
      <c r="H178" s="4">
        <f t="shared" si="4"/>
      </c>
    </row>
  </sheetData>
  <sheetProtection/>
  <autoFilter ref="A5:J178"/>
  <mergeCells count="12">
    <mergeCell ref="H5:H6"/>
    <mergeCell ref="I5:I6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M31"/>
  <sheetViews>
    <sheetView showGridLines="0" zoomScale="130" zoomScaleNormal="130" zoomScalePageLayoutView="0" workbookViewId="0" topLeftCell="A1">
      <selection activeCell="G10" sqref="G10"/>
    </sheetView>
  </sheetViews>
  <sheetFormatPr defaultColWidth="9.00390625" defaultRowHeight="12.75" customHeight="1"/>
  <cols>
    <col min="1" max="1" width="4.25390625" style="4" customWidth="1"/>
    <col min="2" max="2" width="3.375" style="2" customWidth="1"/>
    <col min="3" max="3" width="21.625" style="11" customWidth="1"/>
    <col min="4" max="4" width="4.625" style="9" customWidth="1"/>
    <col min="5" max="5" width="14.625" style="8" customWidth="1"/>
    <col min="6" max="6" width="18.625" style="12" customWidth="1"/>
    <col min="7" max="7" width="6.375" style="13" customWidth="1"/>
    <col min="8" max="8" width="5.625" style="14" customWidth="1"/>
    <col min="9" max="9" width="3.875" style="14" customWidth="1"/>
    <col min="10" max="10" width="9.125" style="3" customWidth="1"/>
    <col min="11" max="13" width="9.125" style="3" hidden="1" customWidth="1"/>
    <col min="14" max="34" width="9.125" style="3" customWidth="1"/>
    <col min="35" max="16384" width="9.125" style="3" customWidth="1"/>
  </cols>
  <sheetData>
    <row r="1" spans="1:9" ht="20.25" customHeight="1">
      <c r="A1" s="79" t="s">
        <v>37</v>
      </c>
      <c r="B1" s="79"/>
      <c r="C1" s="79"/>
      <c r="D1" s="79"/>
      <c r="E1" s="79"/>
      <c r="F1" s="79"/>
      <c r="G1" s="79"/>
      <c r="H1" s="79"/>
      <c r="I1" s="79"/>
    </row>
    <row r="2" spans="1:9" ht="22.5" customHeight="1">
      <c r="A2" s="80" t="s">
        <v>40</v>
      </c>
      <c r="B2" s="80"/>
      <c r="C2" s="80"/>
      <c r="D2" s="80"/>
      <c r="E2" s="80"/>
      <c r="F2" s="80"/>
      <c r="G2" s="80"/>
      <c r="H2" s="80"/>
      <c r="I2" s="80"/>
    </row>
    <row r="3" spans="1:9" ht="17.25" customHeight="1">
      <c r="A3" s="81" t="s">
        <v>58</v>
      </c>
      <c r="B3" s="81"/>
      <c r="C3" s="81"/>
      <c r="D3" s="81"/>
      <c r="E3" s="81"/>
      <c r="F3" s="81"/>
      <c r="G3" s="81"/>
      <c r="H3" s="81"/>
      <c r="I3" s="81"/>
    </row>
    <row r="4" spans="1:8" s="6" customFormat="1" ht="13.5" customHeight="1">
      <c r="A4" s="5"/>
      <c r="C4" s="1"/>
      <c r="D4" s="1"/>
      <c r="E4" s="1"/>
      <c r="F4" s="1"/>
      <c r="G4" s="1"/>
      <c r="H4" s="1"/>
    </row>
    <row r="5" spans="1:9" s="7" customFormat="1" ht="7.5" customHeight="1">
      <c r="A5" s="82" t="s">
        <v>0</v>
      </c>
      <c r="B5" s="82" t="s">
        <v>1</v>
      </c>
      <c r="C5" s="82" t="s">
        <v>2</v>
      </c>
      <c r="D5" s="75" t="s">
        <v>3</v>
      </c>
      <c r="E5" s="75" t="s">
        <v>4</v>
      </c>
      <c r="F5" s="75" t="s">
        <v>5</v>
      </c>
      <c r="G5" s="77" t="s">
        <v>6</v>
      </c>
      <c r="H5" s="77" t="s">
        <v>7</v>
      </c>
      <c r="I5" s="77" t="s">
        <v>8</v>
      </c>
    </row>
    <row r="6" spans="1:9" s="7" customFormat="1" ht="7.5" customHeight="1">
      <c r="A6" s="83"/>
      <c r="B6" s="83"/>
      <c r="C6" s="83"/>
      <c r="D6" s="76"/>
      <c r="E6" s="76"/>
      <c r="F6" s="76"/>
      <c r="G6" s="78"/>
      <c r="H6" s="78"/>
      <c r="I6" s="78"/>
    </row>
    <row r="7" spans="1:13" ht="12.75" customHeight="1">
      <c r="A7" s="4">
        <v>1</v>
      </c>
      <c r="B7" s="42">
        <v>39</v>
      </c>
      <c r="C7" s="44" t="s">
        <v>292</v>
      </c>
      <c r="D7" s="45">
        <v>1960</v>
      </c>
      <c r="E7" s="42" t="s">
        <v>44</v>
      </c>
      <c r="F7" s="42" t="s">
        <v>44</v>
      </c>
      <c r="G7" s="22">
        <f>L7-K7</f>
        <v>0.17203703703703704</v>
      </c>
      <c r="H7" s="4" t="str">
        <f>IF(AND(D7&gt;=1900,D7&lt;=1953),"Ж60",IF(AND(D7&gt;=1954,D7&lt;=1963),"Ж50",IF(AND(D7&gt;=1964,D7&lt;=1973),"Ж40",IF(AND(D7&gt;=1974,D7&lt;=1995),"Ж18",""))))</f>
        <v>Ж50</v>
      </c>
      <c r="I7" s="4">
        <v>1</v>
      </c>
      <c r="J7" s="4"/>
      <c r="K7" s="50">
        <v>0.041666666666666664</v>
      </c>
      <c r="L7" s="50">
        <v>0.2137037037037037</v>
      </c>
      <c r="M7" s="4">
        <v>18420</v>
      </c>
    </row>
    <row r="8" spans="1:13" ht="12.75" customHeight="1">
      <c r="A8" s="4">
        <v>2</v>
      </c>
      <c r="B8" s="42">
        <v>102</v>
      </c>
      <c r="C8" s="44" t="s">
        <v>293</v>
      </c>
      <c r="D8" s="45">
        <v>1958</v>
      </c>
      <c r="E8" s="42" t="s">
        <v>157</v>
      </c>
      <c r="F8" s="42" t="s">
        <v>13</v>
      </c>
      <c r="G8" s="22">
        <f>L8-K8</f>
        <v>0.1845601851851852</v>
      </c>
      <c r="H8" s="4" t="str">
        <f>IF(AND(D8&gt;=1900,D8&lt;=1953),"Ж60",IF(AND(D8&gt;=1954,D8&lt;=1963),"Ж50",IF(AND(D8&gt;=1964,D8&lt;=1973),"Ж40",IF(AND(D8&gt;=1974,D8&lt;=1995),"Ж18",""))))</f>
        <v>Ж50</v>
      </c>
      <c r="I8" s="4">
        <v>2</v>
      </c>
      <c r="J8" s="4"/>
      <c r="K8" s="50">
        <v>0.041666666666666664</v>
      </c>
      <c r="L8" s="50">
        <v>0.22622685185185185</v>
      </c>
      <c r="M8" s="4">
        <v>19500</v>
      </c>
    </row>
    <row r="9" spans="2:13" ht="12.75" customHeight="1">
      <c r="B9" s="42">
        <v>54</v>
      </c>
      <c r="C9" s="44" t="s">
        <v>42</v>
      </c>
      <c r="D9" s="45">
        <v>1993</v>
      </c>
      <c r="E9" s="42" t="s">
        <v>243</v>
      </c>
      <c r="F9" s="42" t="s">
        <v>244</v>
      </c>
      <c r="G9" s="22" t="s">
        <v>29</v>
      </c>
      <c r="H9" s="4" t="str">
        <f>IF(AND(D9&gt;=1900,D9&lt;=1953),"Ж60",IF(AND(D9&gt;=1954,D9&lt;=1963),"Ж50",IF(AND(D9&gt;=1964,D9&lt;=1973),"Ж40",IF(AND(D9&gt;=1974,D9&lt;=1995),"Ж18",""))))</f>
        <v>Ж18</v>
      </c>
      <c r="I9" s="4"/>
      <c r="J9" s="4"/>
      <c r="K9" s="50">
        <v>0.041666666666666664</v>
      </c>
      <c r="L9" s="50"/>
      <c r="M9" s="4"/>
    </row>
    <row r="10" spans="2:13" ht="12.75" customHeight="1">
      <c r="B10" s="4"/>
      <c r="C10" s="18"/>
      <c r="D10" s="19"/>
      <c r="E10" s="4"/>
      <c r="F10" s="21"/>
      <c r="G10" s="22"/>
      <c r="H10" s="4">
        <f aca="true" t="shared" si="0" ref="H10:H20">IF(AND(D10&gt;=1900,D10&lt;=1953),"Ж60",IF(AND(D10&gt;=1954,D10&lt;=1963),"Ж50",IF(AND(D10&gt;=1964,D10&lt;=1973),"Ж40",IF(AND(D10&gt;=1974,D10&lt;=1995),"Ж18",""))))</f>
      </c>
      <c r="I10" s="4"/>
      <c r="J10" s="4"/>
      <c r="K10" s="4"/>
      <c r="L10" s="4"/>
      <c r="M10" s="4"/>
    </row>
    <row r="11" spans="3:13" ht="12.75" customHeight="1">
      <c r="C11" s="18"/>
      <c r="D11" s="19"/>
      <c r="E11" s="4"/>
      <c r="F11" s="47"/>
      <c r="G11" s="22"/>
      <c r="H11" s="4">
        <f t="shared" si="0"/>
      </c>
      <c r="I11" s="4"/>
      <c r="J11" s="4"/>
      <c r="K11" s="4"/>
      <c r="L11" s="4"/>
      <c r="M11" s="4"/>
    </row>
    <row r="12" spans="3:13" ht="12.75" customHeight="1">
      <c r="C12" s="18"/>
      <c r="D12" s="19"/>
      <c r="E12" s="4"/>
      <c r="F12" s="47"/>
      <c r="G12" s="22"/>
      <c r="H12" s="4">
        <f t="shared" si="0"/>
      </c>
      <c r="I12" s="4"/>
      <c r="J12" s="4"/>
      <c r="K12" s="4"/>
      <c r="L12" s="4"/>
      <c r="M12" s="4"/>
    </row>
    <row r="13" spans="3:13" ht="12.75" customHeight="1">
      <c r="C13" s="18"/>
      <c r="D13" s="19"/>
      <c r="E13" s="4"/>
      <c r="F13" s="47"/>
      <c r="G13" s="22"/>
      <c r="H13" s="4">
        <f t="shared" si="0"/>
      </c>
      <c r="I13" s="4"/>
      <c r="J13" s="4"/>
      <c r="K13" s="4"/>
      <c r="L13" s="4"/>
      <c r="M13" s="4"/>
    </row>
    <row r="14" spans="3:13" ht="12.75" customHeight="1">
      <c r="C14" s="18"/>
      <c r="D14" s="19"/>
      <c r="E14" s="18"/>
      <c r="F14" s="43"/>
      <c r="G14" s="22"/>
      <c r="H14" s="4">
        <f t="shared" si="0"/>
      </c>
      <c r="I14" s="40"/>
      <c r="J14" s="40"/>
      <c r="K14" s="40"/>
      <c r="L14" s="40"/>
      <c r="M14" s="40"/>
    </row>
    <row r="15" spans="3:13" ht="12.75" customHeight="1">
      <c r="C15" s="18"/>
      <c r="D15" s="19"/>
      <c r="E15" s="18"/>
      <c r="F15" s="43"/>
      <c r="G15" s="22"/>
      <c r="H15" s="4">
        <f t="shared" si="0"/>
      </c>
      <c r="I15" s="40"/>
      <c r="J15" s="40"/>
      <c r="K15" s="40"/>
      <c r="L15" s="40"/>
      <c r="M15" s="40"/>
    </row>
    <row r="16" spans="3:13" ht="12.75" customHeight="1">
      <c r="C16" s="18"/>
      <c r="D16" s="19"/>
      <c r="E16" s="18"/>
      <c r="F16" s="43"/>
      <c r="G16" s="22"/>
      <c r="H16" s="4">
        <f t="shared" si="0"/>
      </c>
      <c r="I16" s="40"/>
      <c r="J16" s="40"/>
      <c r="K16" s="40"/>
      <c r="L16" s="40"/>
      <c r="M16" s="40"/>
    </row>
    <row r="17" spans="3:13" ht="12.75" customHeight="1">
      <c r="C17" s="18"/>
      <c r="D17" s="19"/>
      <c r="E17" s="18"/>
      <c r="F17" s="43"/>
      <c r="G17" s="22"/>
      <c r="H17" s="4">
        <f t="shared" si="0"/>
      </c>
      <c r="I17" s="40"/>
      <c r="J17" s="40"/>
      <c r="K17" s="40"/>
      <c r="L17" s="40"/>
      <c r="M17" s="40"/>
    </row>
    <row r="18" spans="7:8" ht="12.75" customHeight="1">
      <c r="G18" s="22"/>
      <c r="H18" s="4">
        <f t="shared" si="0"/>
      </c>
    </row>
    <row r="19" spans="7:8" ht="12.75" customHeight="1">
      <c r="G19" s="22"/>
      <c r="H19" s="4">
        <f t="shared" si="0"/>
      </c>
    </row>
    <row r="20" spans="7:8" ht="12.75" customHeight="1">
      <c r="G20" s="22"/>
      <c r="H20" s="4">
        <f t="shared" si="0"/>
      </c>
    </row>
    <row r="21" ht="12.75" customHeight="1">
      <c r="G21" s="22"/>
    </row>
    <row r="22" ht="12.75" customHeight="1">
      <c r="G22" s="22"/>
    </row>
    <row r="23" ht="12.75" customHeight="1">
      <c r="G23" s="22"/>
    </row>
    <row r="24" ht="12.75" customHeight="1">
      <c r="G24" s="22"/>
    </row>
    <row r="25" ht="12.75" customHeight="1">
      <c r="G25" s="22"/>
    </row>
    <row r="26" ht="12.75" customHeight="1">
      <c r="G26" s="22"/>
    </row>
    <row r="27" ht="12.75" customHeight="1">
      <c r="G27" s="22"/>
    </row>
    <row r="28" ht="12.75" customHeight="1">
      <c r="G28" s="22"/>
    </row>
    <row r="29" ht="12.75" customHeight="1">
      <c r="G29" s="22"/>
    </row>
    <row r="30" ht="12.75" customHeight="1">
      <c r="G30" s="22"/>
    </row>
    <row r="31" ht="12.75" customHeight="1">
      <c r="G31" s="22"/>
    </row>
  </sheetData>
  <sheetProtection/>
  <autoFilter ref="A5:J10"/>
  <mergeCells count="12">
    <mergeCell ref="H5:H6"/>
    <mergeCell ref="I5:I6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N173"/>
  <sheetViews>
    <sheetView showGridLines="0" tabSelected="1" zoomScale="130" zoomScaleNormal="130" zoomScalePageLayoutView="0" workbookViewId="0" topLeftCell="A142">
      <selection activeCell="I147" sqref="I147:I164"/>
    </sheetView>
  </sheetViews>
  <sheetFormatPr defaultColWidth="9.00390625" defaultRowHeight="12.75" customHeight="1"/>
  <cols>
    <col min="1" max="1" width="4.25390625" style="4" customWidth="1"/>
    <col min="2" max="2" width="3.125" style="2" customWidth="1"/>
    <col min="3" max="3" width="21.625" style="11" customWidth="1"/>
    <col min="4" max="4" width="5.125" style="9" customWidth="1"/>
    <col min="5" max="5" width="14.625" style="8" customWidth="1"/>
    <col min="6" max="6" width="18.625" style="12" customWidth="1"/>
    <col min="7" max="7" width="6.375" style="13" customWidth="1"/>
    <col min="8" max="8" width="5.625" style="14" customWidth="1"/>
    <col min="9" max="9" width="3.875" style="10" customWidth="1"/>
    <col min="10" max="10" width="9.125" style="3" customWidth="1"/>
    <col min="11" max="14" width="9.125" style="3" hidden="1" customWidth="1"/>
    <col min="15" max="30" width="9.125" style="3" customWidth="1"/>
    <col min="31" max="16384" width="9.125" style="3" customWidth="1"/>
  </cols>
  <sheetData>
    <row r="1" spans="1:9" ht="20.25" customHeight="1">
      <c r="A1" s="79" t="s">
        <v>37</v>
      </c>
      <c r="B1" s="79"/>
      <c r="C1" s="79"/>
      <c r="D1" s="79"/>
      <c r="E1" s="79"/>
      <c r="F1" s="79"/>
      <c r="G1" s="79"/>
      <c r="H1" s="79"/>
      <c r="I1" s="79"/>
    </row>
    <row r="2" spans="1:9" ht="22.5" customHeight="1">
      <c r="A2" s="80" t="s">
        <v>57</v>
      </c>
      <c r="B2" s="80"/>
      <c r="C2" s="80"/>
      <c r="D2" s="80"/>
      <c r="E2" s="80"/>
      <c r="F2" s="80"/>
      <c r="G2" s="80"/>
      <c r="H2" s="80"/>
      <c r="I2" s="80"/>
    </row>
    <row r="3" spans="1:9" ht="17.25" customHeight="1">
      <c r="A3" s="81" t="s">
        <v>58</v>
      </c>
      <c r="B3" s="81"/>
      <c r="C3" s="81"/>
      <c r="D3" s="81"/>
      <c r="E3" s="81"/>
      <c r="F3" s="81"/>
      <c r="G3" s="81"/>
      <c r="H3" s="81"/>
      <c r="I3" s="81"/>
    </row>
    <row r="4" spans="1:9" s="6" customFormat="1" ht="13.5" customHeight="1">
      <c r="A4" s="5"/>
      <c r="C4" s="1"/>
      <c r="D4" s="1"/>
      <c r="E4" s="1"/>
      <c r="F4" s="1"/>
      <c r="G4" s="1"/>
      <c r="H4" s="1"/>
      <c r="I4" s="24"/>
    </row>
    <row r="5" spans="1:9" s="7" customFormat="1" ht="7.5" customHeight="1">
      <c r="A5" s="82" t="s">
        <v>0</v>
      </c>
      <c r="B5" s="82" t="s">
        <v>1</v>
      </c>
      <c r="C5" s="82" t="s">
        <v>2</v>
      </c>
      <c r="D5" s="75" t="s">
        <v>3</v>
      </c>
      <c r="E5" s="75" t="s">
        <v>4</v>
      </c>
      <c r="F5" s="75" t="s">
        <v>5</v>
      </c>
      <c r="G5" s="77" t="s">
        <v>6</v>
      </c>
      <c r="H5" s="77" t="s">
        <v>7</v>
      </c>
      <c r="I5" s="77" t="s">
        <v>8</v>
      </c>
    </row>
    <row r="6" spans="1:9" s="7" customFormat="1" ht="7.5" customHeight="1">
      <c r="A6" s="83"/>
      <c r="B6" s="83"/>
      <c r="C6" s="83"/>
      <c r="D6" s="76"/>
      <c r="E6" s="76"/>
      <c r="F6" s="76"/>
      <c r="G6" s="78"/>
      <c r="H6" s="78"/>
      <c r="I6" s="78"/>
    </row>
    <row r="7" spans="1:14" ht="12.75" customHeight="1">
      <c r="A7" s="4">
        <v>1</v>
      </c>
      <c r="B7" s="63">
        <v>87</v>
      </c>
      <c r="C7" s="60" t="s">
        <v>353</v>
      </c>
      <c r="D7" s="62">
        <v>1985</v>
      </c>
      <c r="E7" s="63" t="s">
        <v>9</v>
      </c>
      <c r="F7" s="65" t="s">
        <v>238</v>
      </c>
      <c r="G7" s="22">
        <f aca="true" t="shared" si="0" ref="G7:G38">L7-K7</f>
        <v>0.05081018518518522</v>
      </c>
      <c r="H7" s="4" t="str">
        <f>IF(AND(D7&gt;=1900,D7&lt;=1953),"М60",IF(AND(D7&gt;=1954,D7&lt;=1963),"М50",IF(AND(D7&gt;=1964,D7&lt;=1973),"М40",IF(AND(D7&gt;=1974,D7&lt;=2013),"М18",""))))</f>
        <v>М18</v>
      </c>
      <c r="I7" s="4">
        <v>1</v>
      </c>
      <c r="J7" s="4"/>
      <c r="K7" s="22">
        <v>0.0833333333333333</v>
      </c>
      <c r="L7" s="22">
        <v>0.13414351851851852</v>
      </c>
      <c r="M7" s="4">
        <v>11580</v>
      </c>
      <c r="N7" s="4"/>
    </row>
    <row r="8" spans="1:14" ht="12.75" customHeight="1">
      <c r="A8" s="4">
        <v>2</v>
      </c>
      <c r="B8" s="4">
        <v>112</v>
      </c>
      <c r="C8" s="18" t="s">
        <v>187</v>
      </c>
      <c r="D8" s="20">
        <v>1986</v>
      </c>
      <c r="E8" s="4" t="s">
        <v>157</v>
      </c>
      <c r="F8" s="66" t="s">
        <v>13</v>
      </c>
      <c r="G8" s="22">
        <f t="shared" si="0"/>
        <v>0.0509953703703704</v>
      </c>
      <c r="H8" s="4" t="str">
        <f aca="true" t="shared" si="1" ref="H8:H17">IF(AND(D8&gt;=1900,D8&lt;=1953),"М60",IF(AND(D8&gt;=1954,D8&lt;=1963),"М50",IF(AND(D8&gt;=1964,D8&lt;=1973),"М40",IF(AND(D8&gt;=1974,D8&lt;=2013),"М18",""))))</f>
        <v>М18</v>
      </c>
      <c r="I8" s="4">
        <v>2</v>
      </c>
      <c r="J8" s="4"/>
      <c r="K8" s="22">
        <v>0.0833333333333333</v>
      </c>
      <c r="L8" s="22">
        <v>0.1343287037037037</v>
      </c>
      <c r="M8" s="4">
        <v>11580</v>
      </c>
      <c r="N8" s="4"/>
    </row>
    <row r="9" spans="1:14" ht="12.75" customHeight="1">
      <c r="A9" s="4">
        <v>3</v>
      </c>
      <c r="B9" s="63">
        <v>226</v>
      </c>
      <c r="C9" s="60" t="s">
        <v>278</v>
      </c>
      <c r="D9" s="62">
        <v>1982</v>
      </c>
      <c r="E9" s="63" t="s">
        <v>9</v>
      </c>
      <c r="F9" s="65" t="s">
        <v>15</v>
      </c>
      <c r="G9" s="22">
        <f t="shared" si="0"/>
        <v>0.05127314814814819</v>
      </c>
      <c r="H9" s="4" t="str">
        <f t="shared" si="1"/>
        <v>М18</v>
      </c>
      <c r="I9" s="4">
        <v>3</v>
      </c>
      <c r="J9" s="4"/>
      <c r="K9" s="22">
        <v>0.0833333333333333</v>
      </c>
      <c r="L9" s="22">
        <v>0.1346064814814815</v>
      </c>
      <c r="M9" s="4">
        <v>11580</v>
      </c>
      <c r="N9" s="4"/>
    </row>
    <row r="10" spans="1:14" ht="12.75" customHeight="1">
      <c r="A10" s="4">
        <v>4</v>
      </c>
      <c r="B10" s="4">
        <v>182</v>
      </c>
      <c r="C10" s="18" t="s">
        <v>155</v>
      </c>
      <c r="D10" s="20">
        <v>1964</v>
      </c>
      <c r="E10" s="4"/>
      <c r="F10" s="66" t="s">
        <v>13</v>
      </c>
      <c r="G10" s="22">
        <f t="shared" si="0"/>
        <v>0.05305555555555559</v>
      </c>
      <c r="H10" s="4" t="str">
        <f t="shared" si="1"/>
        <v>М40</v>
      </c>
      <c r="I10" s="4">
        <v>1</v>
      </c>
      <c r="J10" s="4"/>
      <c r="K10" s="22">
        <v>0.0833333333333333</v>
      </c>
      <c r="L10" s="22">
        <v>0.1363888888888889</v>
      </c>
      <c r="M10" s="4">
        <v>11760</v>
      </c>
      <c r="N10" s="4"/>
    </row>
    <row r="11" spans="1:14" ht="12.75" customHeight="1">
      <c r="A11" s="4">
        <v>5</v>
      </c>
      <c r="B11" s="4">
        <v>188</v>
      </c>
      <c r="C11" s="18" t="s">
        <v>24</v>
      </c>
      <c r="D11" s="20">
        <v>1983</v>
      </c>
      <c r="E11" s="4" t="s">
        <v>9</v>
      </c>
      <c r="F11" s="66" t="s">
        <v>25</v>
      </c>
      <c r="G11" s="22">
        <f t="shared" si="0"/>
        <v>0.05506944444444446</v>
      </c>
      <c r="H11" s="4" t="str">
        <f t="shared" si="1"/>
        <v>М18</v>
      </c>
      <c r="I11" s="4">
        <v>4</v>
      </c>
      <c r="J11" s="4"/>
      <c r="K11" s="22">
        <v>0.08333333333333333</v>
      </c>
      <c r="L11" s="22">
        <v>0.1384027777777778</v>
      </c>
      <c r="M11" s="4">
        <v>11940</v>
      </c>
      <c r="N11" s="4"/>
    </row>
    <row r="12" spans="1:14" ht="12.75" customHeight="1">
      <c r="A12" s="4">
        <v>6</v>
      </c>
      <c r="B12" s="4">
        <v>134</v>
      </c>
      <c r="C12" s="18" t="s">
        <v>160</v>
      </c>
      <c r="D12" s="20">
        <v>1986</v>
      </c>
      <c r="E12" s="4" t="s">
        <v>157</v>
      </c>
      <c r="F12" s="66" t="s">
        <v>13</v>
      </c>
      <c r="G12" s="22">
        <f t="shared" si="0"/>
        <v>0.05560185185185189</v>
      </c>
      <c r="H12" s="4" t="str">
        <f t="shared" si="1"/>
        <v>М18</v>
      </c>
      <c r="I12" s="4">
        <v>5</v>
      </c>
      <c r="J12" s="4"/>
      <c r="K12" s="22">
        <v>0.0833333333333333</v>
      </c>
      <c r="L12" s="22">
        <v>0.1389351851851852</v>
      </c>
      <c r="M12" s="4">
        <v>12000</v>
      </c>
      <c r="N12" s="4"/>
    </row>
    <row r="13" spans="1:14" ht="12.75" customHeight="1">
      <c r="A13" s="4">
        <v>7</v>
      </c>
      <c r="B13" s="4">
        <v>199</v>
      </c>
      <c r="C13" s="18" t="s">
        <v>391</v>
      </c>
      <c r="D13" s="20">
        <v>1972</v>
      </c>
      <c r="E13" s="4" t="s">
        <v>9</v>
      </c>
      <c r="F13" s="66" t="s">
        <v>16</v>
      </c>
      <c r="G13" s="22">
        <f t="shared" si="0"/>
        <v>0.05564814814814818</v>
      </c>
      <c r="H13" s="4" t="str">
        <f t="shared" si="1"/>
        <v>М40</v>
      </c>
      <c r="I13" s="4">
        <v>2</v>
      </c>
      <c r="J13" s="4"/>
      <c r="K13" s="22">
        <v>0.0833333333333333</v>
      </c>
      <c r="L13" s="22">
        <v>0.13898148148148148</v>
      </c>
      <c r="M13" s="4">
        <v>12000</v>
      </c>
      <c r="N13" s="4"/>
    </row>
    <row r="14" spans="1:14" ht="12.75" customHeight="1">
      <c r="A14" s="4">
        <v>8</v>
      </c>
      <c r="B14" s="4">
        <v>172</v>
      </c>
      <c r="C14" s="18" t="s">
        <v>139</v>
      </c>
      <c r="D14" s="20">
        <v>1971</v>
      </c>
      <c r="E14" s="4" t="s">
        <v>140</v>
      </c>
      <c r="F14" s="66" t="s">
        <v>50</v>
      </c>
      <c r="G14" s="22">
        <f t="shared" si="0"/>
        <v>0.055844907407407426</v>
      </c>
      <c r="H14" s="4" t="str">
        <f t="shared" si="1"/>
        <v>М40</v>
      </c>
      <c r="I14" s="4">
        <v>3</v>
      </c>
      <c r="J14" s="4"/>
      <c r="K14" s="22">
        <v>0.0833333333333333</v>
      </c>
      <c r="L14" s="22">
        <v>0.13917824074074073</v>
      </c>
      <c r="M14" s="4">
        <v>12000</v>
      </c>
      <c r="N14" s="4"/>
    </row>
    <row r="15" spans="1:14" ht="12.75" customHeight="1">
      <c r="A15" s="4">
        <v>9</v>
      </c>
      <c r="B15" s="4">
        <v>244</v>
      </c>
      <c r="C15" s="18" t="s">
        <v>133</v>
      </c>
      <c r="D15" s="20">
        <v>1975</v>
      </c>
      <c r="E15" s="4" t="s">
        <v>18</v>
      </c>
      <c r="F15" s="66" t="s">
        <v>10</v>
      </c>
      <c r="G15" s="22">
        <f t="shared" si="0"/>
        <v>0.05612268518518522</v>
      </c>
      <c r="H15" s="4" t="str">
        <f t="shared" si="1"/>
        <v>М18</v>
      </c>
      <c r="I15" s="4">
        <v>6</v>
      </c>
      <c r="J15" s="4"/>
      <c r="K15" s="22">
        <v>0.0833333333333333</v>
      </c>
      <c r="L15" s="22">
        <v>0.13945601851851852</v>
      </c>
      <c r="M15" s="4">
        <v>12000</v>
      </c>
      <c r="N15" s="4"/>
    </row>
    <row r="16" spans="1:14" ht="12.75" customHeight="1">
      <c r="A16" s="4">
        <v>10</v>
      </c>
      <c r="B16" s="63">
        <v>64</v>
      </c>
      <c r="C16" s="60" t="s">
        <v>340</v>
      </c>
      <c r="D16" s="62">
        <v>1972</v>
      </c>
      <c r="E16" s="63" t="s">
        <v>18</v>
      </c>
      <c r="F16" s="65" t="s">
        <v>13</v>
      </c>
      <c r="G16" s="22">
        <f t="shared" si="0"/>
        <v>0.05664351851851855</v>
      </c>
      <c r="H16" s="4" t="str">
        <f t="shared" si="1"/>
        <v>М40</v>
      </c>
      <c r="I16" s="4">
        <v>4</v>
      </c>
      <c r="J16" s="4"/>
      <c r="K16" s="22">
        <v>0.0833333333333333</v>
      </c>
      <c r="L16" s="22">
        <v>0.13997685185185185</v>
      </c>
      <c r="M16" s="4">
        <v>12060</v>
      </c>
      <c r="N16" s="4"/>
    </row>
    <row r="17" spans="1:14" ht="12.75" customHeight="1">
      <c r="A17" s="4">
        <v>11</v>
      </c>
      <c r="B17" s="63">
        <v>255</v>
      </c>
      <c r="C17" s="60" t="s">
        <v>260</v>
      </c>
      <c r="D17" s="62">
        <v>1959</v>
      </c>
      <c r="E17" s="63" t="s">
        <v>254</v>
      </c>
      <c r="F17" s="65" t="s">
        <v>255</v>
      </c>
      <c r="G17" s="22">
        <f t="shared" si="0"/>
        <v>0.05670138888888891</v>
      </c>
      <c r="H17" s="4" t="str">
        <f t="shared" si="1"/>
        <v>М50</v>
      </c>
      <c r="I17" s="4">
        <v>1</v>
      </c>
      <c r="J17" s="4"/>
      <c r="K17" s="22">
        <v>0.0833333333333333</v>
      </c>
      <c r="L17" s="22">
        <v>0.1400347222222222</v>
      </c>
      <c r="M17" s="4">
        <v>12060</v>
      </c>
      <c r="N17" s="4"/>
    </row>
    <row r="18" spans="1:14" ht="12.75" customHeight="1">
      <c r="A18" s="4">
        <v>12</v>
      </c>
      <c r="B18" s="63">
        <v>198</v>
      </c>
      <c r="C18" s="60" t="s">
        <v>263</v>
      </c>
      <c r="D18" s="62">
        <v>1986</v>
      </c>
      <c r="E18" s="63" t="s">
        <v>264</v>
      </c>
      <c r="F18" s="65" t="s">
        <v>265</v>
      </c>
      <c r="G18" s="22">
        <f t="shared" si="0"/>
        <v>0.05699074074074077</v>
      </c>
      <c r="H18" s="4" t="str">
        <f aca="true" t="shared" si="2" ref="H18:H64">IF(AND(D18&gt;=1900,D18&lt;=1953),"М60",IF(AND(D18&gt;=1954,D18&lt;=1963),"М50",IF(AND(D18&gt;=1964,D18&lt;=1973),"М40",IF(AND(D18&gt;=1974,D18&lt;=2013),"М18",""))))</f>
        <v>М18</v>
      </c>
      <c r="I18" s="4">
        <v>7</v>
      </c>
      <c r="J18" s="4"/>
      <c r="K18" s="22">
        <v>0.0833333333333333</v>
      </c>
      <c r="L18" s="22">
        <v>0.14032407407407407</v>
      </c>
      <c r="M18" s="4">
        <v>12120</v>
      </c>
      <c r="N18" s="4"/>
    </row>
    <row r="19" spans="1:14" ht="12.75" customHeight="1">
      <c r="A19" s="4">
        <v>13</v>
      </c>
      <c r="B19" s="4">
        <v>225</v>
      </c>
      <c r="C19" s="18" t="s">
        <v>111</v>
      </c>
      <c r="D19" s="20">
        <v>1991</v>
      </c>
      <c r="E19" s="4" t="s">
        <v>112</v>
      </c>
      <c r="F19" s="66" t="s">
        <v>113</v>
      </c>
      <c r="G19" s="22">
        <f t="shared" si="0"/>
        <v>0.057187500000000044</v>
      </c>
      <c r="H19" s="4" t="str">
        <f t="shared" si="2"/>
        <v>М18</v>
      </c>
      <c r="I19" s="4">
        <v>8</v>
      </c>
      <c r="J19" s="4"/>
      <c r="K19" s="22">
        <v>0.0833333333333333</v>
      </c>
      <c r="L19" s="22">
        <v>0.14052083333333334</v>
      </c>
      <c r="M19" s="4">
        <v>12120</v>
      </c>
      <c r="N19" s="4"/>
    </row>
    <row r="20" spans="1:14" ht="12.75" customHeight="1">
      <c r="A20" s="4">
        <v>14</v>
      </c>
      <c r="B20" s="63">
        <v>71</v>
      </c>
      <c r="C20" s="60" t="s">
        <v>325</v>
      </c>
      <c r="D20" s="62">
        <v>1970</v>
      </c>
      <c r="E20" s="63" t="s">
        <v>9</v>
      </c>
      <c r="F20" s="65"/>
      <c r="G20" s="22">
        <f t="shared" si="0"/>
        <v>0.057974537037037074</v>
      </c>
      <c r="H20" s="4" t="str">
        <f t="shared" si="2"/>
        <v>М40</v>
      </c>
      <c r="I20" s="4">
        <v>5</v>
      </c>
      <c r="J20" s="4"/>
      <c r="K20" s="22">
        <v>0.0833333333333333</v>
      </c>
      <c r="L20" s="22">
        <v>0.14130787037037038</v>
      </c>
      <c r="M20" s="4">
        <v>12180</v>
      </c>
      <c r="N20" s="4"/>
    </row>
    <row r="21" spans="1:14" ht="12.75" customHeight="1">
      <c r="A21" s="4">
        <v>15</v>
      </c>
      <c r="B21" s="4">
        <v>230</v>
      </c>
      <c r="C21" s="18" t="s">
        <v>291</v>
      </c>
      <c r="D21" s="20">
        <v>1984</v>
      </c>
      <c r="E21" s="4" t="s">
        <v>14</v>
      </c>
      <c r="F21" s="66" t="s">
        <v>70</v>
      </c>
      <c r="G21" s="22">
        <f t="shared" si="0"/>
        <v>0.058125000000000024</v>
      </c>
      <c r="H21" s="4" t="str">
        <f t="shared" si="2"/>
        <v>М18</v>
      </c>
      <c r="I21" s="4">
        <v>9</v>
      </c>
      <c r="J21" s="4"/>
      <c r="K21" s="22">
        <v>0.0833333333333333</v>
      </c>
      <c r="L21" s="22">
        <v>0.14145833333333332</v>
      </c>
      <c r="M21" s="4">
        <v>12180</v>
      </c>
      <c r="N21" s="4"/>
    </row>
    <row r="22" spans="1:14" ht="12.75" customHeight="1">
      <c r="A22" s="4">
        <v>16</v>
      </c>
      <c r="B22" s="4">
        <v>243</v>
      </c>
      <c r="C22" s="18" t="s">
        <v>92</v>
      </c>
      <c r="D22" s="20">
        <v>1983</v>
      </c>
      <c r="E22" s="4" t="s">
        <v>44</v>
      </c>
      <c r="F22" s="66"/>
      <c r="G22" s="22">
        <f t="shared" si="0"/>
        <v>0.05833333333333336</v>
      </c>
      <c r="H22" s="4" t="str">
        <f t="shared" si="2"/>
        <v>М18</v>
      </c>
      <c r="I22" s="4">
        <v>10</v>
      </c>
      <c r="J22" s="4"/>
      <c r="K22" s="22">
        <v>0.0833333333333333</v>
      </c>
      <c r="L22" s="22">
        <v>0.14166666666666666</v>
      </c>
      <c r="M22" s="4">
        <v>12240</v>
      </c>
      <c r="N22" s="4"/>
    </row>
    <row r="23" spans="1:14" ht="12.75" customHeight="1">
      <c r="A23" s="4">
        <v>17</v>
      </c>
      <c r="B23" s="4">
        <v>136</v>
      </c>
      <c r="C23" s="18" t="s">
        <v>161</v>
      </c>
      <c r="D23" s="20">
        <v>1989</v>
      </c>
      <c r="E23" s="4" t="s">
        <v>9</v>
      </c>
      <c r="F23" s="66"/>
      <c r="G23" s="22">
        <f t="shared" si="0"/>
        <v>0.05833333333333336</v>
      </c>
      <c r="H23" s="4" t="str">
        <f t="shared" si="2"/>
        <v>М18</v>
      </c>
      <c r="I23" s="4">
        <v>11</v>
      </c>
      <c r="J23" s="4"/>
      <c r="K23" s="22">
        <v>0.0833333333333333</v>
      </c>
      <c r="L23" s="22">
        <v>0.14166666666666666</v>
      </c>
      <c r="M23" s="4">
        <v>12240</v>
      </c>
      <c r="N23" s="4"/>
    </row>
    <row r="24" spans="1:14" ht="12.75" customHeight="1">
      <c r="A24" s="4">
        <v>18</v>
      </c>
      <c r="B24" s="4">
        <v>158</v>
      </c>
      <c r="C24" s="18" t="s">
        <v>290</v>
      </c>
      <c r="D24" s="20">
        <v>1983</v>
      </c>
      <c r="E24" s="4" t="s">
        <v>9</v>
      </c>
      <c r="F24" s="66"/>
      <c r="G24" s="22">
        <f t="shared" si="0"/>
        <v>0.05833333333333336</v>
      </c>
      <c r="H24" s="4" t="str">
        <f t="shared" si="2"/>
        <v>М18</v>
      </c>
      <c r="I24" s="4">
        <v>12</v>
      </c>
      <c r="J24" s="4"/>
      <c r="K24" s="22">
        <v>0.0833333333333333</v>
      </c>
      <c r="L24" s="22">
        <v>0.14166666666666666</v>
      </c>
      <c r="M24" s="4">
        <v>12240</v>
      </c>
      <c r="N24" s="4"/>
    </row>
    <row r="25" spans="1:14" ht="12.75" customHeight="1">
      <c r="A25" s="4">
        <v>19</v>
      </c>
      <c r="B25" s="63">
        <v>249</v>
      </c>
      <c r="C25" s="60" t="s">
        <v>268</v>
      </c>
      <c r="D25" s="62">
        <v>1969</v>
      </c>
      <c r="E25" s="63" t="s">
        <v>254</v>
      </c>
      <c r="F25" s="65" t="s">
        <v>255</v>
      </c>
      <c r="G25" s="22">
        <f t="shared" si="0"/>
        <v>0.05859953703703706</v>
      </c>
      <c r="H25" s="4" t="str">
        <f t="shared" si="2"/>
        <v>М40</v>
      </c>
      <c r="I25" s="4">
        <v>6</v>
      </c>
      <c r="J25" s="4"/>
      <c r="K25" s="22">
        <v>0.0833333333333333</v>
      </c>
      <c r="L25" s="22">
        <v>0.14193287037037036</v>
      </c>
      <c r="M25" s="4">
        <v>12240</v>
      </c>
      <c r="N25" s="4"/>
    </row>
    <row r="26" spans="1:14" ht="12.75" customHeight="1">
      <c r="A26" s="4">
        <v>20</v>
      </c>
      <c r="B26" s="4">
        <v>181</v>
      </c>
      <c r="C26" s="18" t="s">
        <v>168</v>
      </c>
      <c r="D26" s="20">
        <v>1963</v>
      </c>
      <c r="E26" s="4" t="s">
        <v>9</v>
      </c>
      <c r="F26" s="66"/>
      <c r="G26" s="22">
        <f t="shared" si="0"/>
        <v>0.05918981481481485</v>
      </c>
      <c r="H26" s="4" t="str">
        <f t="shared" si="2"/>
        <v>М50</v>
      </c>
      <c r="I26" s="4">
        <v>2</v>
      </c>
      <c r="J26" s="4"/>
      <c r="K26" s="22">
        <v>0.0833333333333333</v>
      </c>
      <c r="L26" s="22">
        <v>0.14252314814814815</v>
      </c>
      <c r="M26" s="4">
        <v>12300</v>
      </c>
      <c r="N26" s="4"/>
    </row>
    <row r="27" spans="1:14" ht="12.75" customHeight="1">
      <c r="A27" s="4">
        <v>21</v>
      </c>
      <c r="B27" s="63">
        <v>20</v>
      </c>
      <c r="C27" s="60" t="s">
        <v>377</v>
      </c>
      <c r="D27" s="62">
        <v>1988</v>
      </c>
      <c r="E27" s="63" t="s">
        <v>9</v>
      </c>
      <c r="F27" s="65" t="s">
        <v>70</v>
      </c>
      <c r="G27" s="22">
        <f t="shared" si="0"/>
        <v>0.059247685185185237</v>
      </c>
      <c r="H27" s="4" t="str">
        <f t="shared" si="2"/>
        <v>М18</v>
      </c>
      <c r="I27" s="4">
        <v>13</v>
      </c>
      <c r="J27" s="4"/>
      <c r="K27" s="22">
        <v>0.0833333333333333</v>
      </c>
      <c r="L27" s="22">
        <v>0.14258101851851854</v>
      </c>
      <c r="M27" s="4">
        <v>12300</v>
      </c>
      <c r="N27" s="4"/>
    </row>
    <row r="28" spans="1:14" s="14" customFormat="1" ht="12.75" customHeight="1">
      <c r="A28" s="4">
        <v>22</v>
      </c>
      <c r="B28" s="4">
        <v>128</v>
      </c>
      <c r="C28" s="18" t="s">
        <v>203</v>
      </c>
      <c r="D28" s="20">
        <v>1997</v>
      </c>
      <c r="E28" s="4" t="s">
        <v>166</v>
      </c>
      <c r="F28" s="66"/>
      <c r="G28" s="22">
        <f t="shared" si="0"/>
        <v>0.06038194444444449</v>
      </c>
      <c r="H28" s="4" t="str">
        <f t="shared" si="2"/>
        <v>М18</v>
      </c>
      <c r="I28" s="4">
        <v>14</v>
      </c>
      <c r="J28" s="4"/>
      <c r="K28" s="22">
        <v>0.0833333333333333</v>
      </c>
      <c r="L28" s="22">
        <v>0.1437152777777778</v>
      </c>
      <c r="M28" s="4">
        <v>12360</v>
      </c>
      <c r="N28" s="4"/>
    </row>
    <row r="29" spans="1:14" s="14" customFormat="1" ht="12.75" customHeight="1">
      <c r="A29" s="4">
        <v>23</v>
      </c>
      <c r="B29" s="4">
        <v>176</v>
      </c>
      <c r="C29" s="18" t="s">
        <v>83</v>
      </c>
      <c r="D29" s="20">
        <v>1978</v>
      </c>
      <c r="E29" s="4" t="s">
        <v>9</v>
      </c>
      <c r="F29" s="66" t="s">
        <v>84</v>
      </c>
      <c r="G29" s="22">
        <f t="shared" si="0"/>
        <v>0.06042824074074078</v>
      </c>
      <c r="H29" s="4" t="str">
        <f t="shared" si="2"/>
        <v>М18</v>
      </c>
      <c r="I29" s="4">
        <v>15</v>
      </c>
      <c r="J29" s="4"/>
      <c r="K29" s="22">
        <v>0.0833333333333333</v>
      </c>
      <c r="L29" s="22">
        <v>0.14376157407407408</v>
      </c>
      <c r="M29" s="4">
        <v>12420</v>
      </c>
      <c r="N29" s="4"/>
    </row>
    <row r="30" spans="1:14" s="14" customFormat="1" ht="12.75" customHeight="1">
      <c r="A30" s="4">
        <v>24</v>
      </c>
      <c r="B30" s="4">
        <v>209</v>
      </c>
      <c r="C30" s="18" t="s">
        <v>386</v>
      </c>
      <c r="D30" s="20">
        <v>1979</v>
      </c>
      <c r="E30" s="4" t="s">
        <v>14</v>
      </c>
      <c r="F30" s="66" t="s">
        <v>70</v>
      </c>
      <c r="G30" s="22">
        <f t="shared" si="0"/>
        <v>0.06109953703703706</v>
      </c>
      <c r="H30" s="4" t="str">
        <f t="shared" si="2"/>
        <v>М18</v>
      </c>
      <c r="I30" s="4">
        <v>16</v>
      </c>
      <c r="J30" s="4"/>
      <c r="K30" s="22">
        <v>0.0833333333333333</v>
      </c>
      <c r="L30" s="22">
        <v>0.14443287037037036</v>
      </c>
      <c r="M30" s="4">
        <v>12420</v>
      </c>
      <c r="N30" s="4"/>
    </row>
    <row r="31" spans="1:14" s="14" customFormat="1" ht="12.75" customHeight="1">
      <c r="A31" s="4">
        <v>25</v>
      </c>
      <c r="B31" s="4">
        <v>167</v>
      </c>
      <c r="C31" s="18" t="s">
        <v>387</v>
      </c>
      <c r="D31" s="20">
        <v>1953</v>
      </c>
      <c r="E31" s="4" t="s">
        <v>23</v>
      </c>
      <c r="F31" s="66" t="s">
        <v>46</v>
      </c>
      <c r="G31" s="22">
        <f t="shared" si="0"/>
        <v>0.061238425925925974</v>
      </c>
      <c r="H31" s="4" t="str">
        <f t="shared" si="2"/>
        <v>М60</v>
      </c>
      <c r="I31" s="4">
        <v>1</v>
      </c>
      <c r="J31" s="4"/>
      <c r="K31" s="22">
        <v>0.0833333333333333</v>
      </c>
      <c r="L31" s="22">
        <v>0.14457175925925927</v>
      </c>
      <c r="M31" s="4">
        <v>12480</v>
      </c>
      <c r="N31" s="4"/>
    </row>
    <row r="32" spans="1:14" s="14" customFormat="1" ht="12.75" customHeight="1">
      <c r="A32" s="4">
        <v>26</v>
      </c>
      <c r="B32" s="4">
        <v>246</v>
      </c>
      <c r="C32" s="18" t="s">
        <v>134</v>
      </c>
      <c r="D32" s="20">
        <v>1974</v>
      </c>
      <c r="E32" s="4" t="s">
        <v>41</v>
      </c>
      <c r="F32" s="66" t="s">
        <v>50</v>
      </c>
      <c r="G32" s="22">
        <f t="shared" si="0"/>
        <v>0.06134259259259263</v>
      </c>
      <c r="H32" s="4" t="str">
        <f t="shared" si="2"/>
        <v>М18</v>
      </c>
      <c r="I32" s="4">
        <v>17</v>
      </c>
      <c r="J32" s="4"/>
      <c r="K32" s="22">
        <v>0.0833333333333333</v>
      </c>
      <c r="L32" s="22">
        <v>0.14467592592592593</v>
      </c>
      <c r="M32" s="4">
        <v>12480</v>
      </c>
      <c r="N32" s="4"/>
    </row>
    <row r="33" spans="1:14" s="14" customFormat="1" ht="12.75" customHeight="1">
      <c r="A33" s="4">
        <v>27</v>
      </c>
      <c r="B33" s="4">
        <v>257</v>
      </c>
      <c r="C33" s="18" t="s">
        <v>204</v>
      </c>
      <c r="D33" s="20">
        <v>1973</v>
      </c>
      <c r="E33" s="4"/>
      <c r="F33" s="66" t="s">
        <v>70</v>
      </c>
      <c r="G33" s="22">
        <f t="shared" si="0"/>
        <v>0.0615740740740741</v>
      </c>
      <c r="H33" s="4" t="str">
        <f t="shared" si="2"/>
        <v>М40</v>
      </c>
      <c r="I33" s="4">
        <v>7</v>
      </c>
      <c r="J33" s="4"/>
      <c r="K33" s="22">
        <v>0.0833333333333333</v>
      </c>
      <c r="L33" s="22">
        <v>0.1449074074074074</v>
      </c>
      <c r="M33" s="4">
        <v>12480</v>
      </c>
      <c r="N33" s="4"/>
    </row>
    <row r="34" spans="1:14" s="14" customFormat="1" ht="12.75" customHeight="1">
      <c r="A34" s="4">
        <v>28</v>
      </c>
      <c r="B34" s="4">
        <v>241</v>
      </c>
      <c r="C34" s="18" t="s">
        <v>47</v>
      </c>
      <c r="D34" s="20">
        <v>1984</v>
      </c>
      <c r="E34" s="4" t="s">
        <v>44</v>
      </c>
      <c r="F34" s="66" t="s">
        <v>44</v>
      </c>
      <c r="G34" s="22">
        <f t="shared" si="0"/>
        <v>0.06160879629629633</v>
      </c>
      <c r="H34" s="4" t="str">
        <f t="shared" si="2"/>
        <v>М18</v>
      </c>
      <c r="I34" s="4">
        <v>18</v>
      </c>
      <c r="J34" s="4"/>
      <c r="K34" s="22">
        <v>0.0833333333333333</v>
      </c>
      <c r="L34" s="22">
        <v>0.14494212962962963</v>
      </c>
      <c r="M34" s="4">
        <v>12480</v>
      </c>
      <c r="N34" s="4"/>
    </row>
    <row r="35" spans="1:14" s="14" customFormat="1" ht="12.75" customHeight="1">
      <c r="A35" s="4">
        <v>29</v>
      </c>
      <c r="B35" s="63">
        <v>49</v>
      </c>
      <c r="C35" s="60" t="s">
        <v>335</v>
      </c>
      <c r="D35" s="62">
        <v>1981</v>
      </c>
      <c r="E35" s="63" t="s">
        <v>82</v>
      </c>
      <c r="F35" s="65" t="s">
        <v>82</v>
      </c>
      <c r="G35" s="22">
        <f t="shared" si="0"/>
        <v>0.06162037037037042</v>
      </c>
      <c r="H35" s="4" t="str">
        <f t="shared" si="2"/>
        <v>М18</v>
      </c>
      <c r="I35" s="4">
        <v>19</v>
      </c>
      <c r="J35" s="4"/>
      <c r="K35" s="22">
        <v>0.0833333333333333</v>
      </c>
      <c r="L35" s="22">
        <v>0.14495370370370372</v>
      </c>
      <c r="M35" s="4">
        <v>12480</v>
      </c>
      <c r="N35" s="4"/>
    </row>
    <row r="36" spans="1:14" s="14" customFormat="1" ht="12.75" customHeight="1">
      <c r="A36" s="4">
        <v>30</v>
      </c>
      <c r="B36" s="4">
        <v>189</v>
      </c>
      <c r="C36" s="18" t="s">
        <v>170</v>
      </c>
      <c r="D36" s="20">
        <v>1965</v>
      </c>
      <c r="E36" s="4" t="s">
        <v>157</v>
      </c>
      <c r="F36" s="66" t="s">
        <v>13</v>
      </c>
      <c r="G36" s="22">
        <f t="shared" si="0"/>
        <v>0.06167824074074078</v>
      </c>
      <c r="H36" s="4" t="str">
        <f t="shared" si="2"/>
        <v>М40</v>
      </c>
      <c r="I36" s="4">
        <v>8</v>
      </c>
      <c r="J36" s="4"/>
      <c r="K36" s="22">
        <v>0.0833333333333333</v>
      </c>
      <c r="L36" s="22">
        <v>0.14501157407407408</v>
      </c>
      <c r="M36" s="4">
        <v>12480</v>
      </c>
      <c r="N36" s="4"/>
    </row>
    <row r="37" spans="1:14" s="14" customFormat="1" ht="12.75" customHeight="1">
      <c r="A37" s="4">
        <v>31</v>
      </c>
      <c r="B37" s="63">
        <v>185</v>
      </c>
      <c r="C37" s="60" t="s">
        <v>249</v>
      </c>
      <c r="D37" s="62">
        <v>1984</v>
      </c>
      <c r="E37" s="63" t="s">
        <v>9</v>
      </c>
      <c r="F37" s="65" t="s">
        <v>250</v>
      </c>
      <c r="G37" s="22">
        <f t="shared" si="0"/>
        <v>0.061932870370370416</v>
      </c>
      <c r="H37" s="4" t="str">
        <f t="shared" si="2"/>
        <v>М18</v>
      </c>
      <c r="I37" s="4">
        <v>20</v>
      </c>
      <c r="J37" s="4"/>
      <c r="K37" s="22">
        <v>0.0833333333333333</v>
      </c>
      <c r="L37" s="22">
        <v>0.14526620370370372</v>
      </c>
      <c r="M37" s="4">
        <v>12540</v>
      </c>
      <c r="N37" s="4"/>
    </row>
    <row r="38" spans="1:14" s="14" customFormat="1" ht="12.75" customHeight="1">
      <c r="A38" s="4">
        <v>32</v>
      </c>
      <c r="B38" s="4">
        <v>166</v>
      </c>
      <c r="C38" s="18" t="s">
        <v>90</v>
      </c>
      <c r="D38" s="20">
        <v>1970</v>
      </c>
      <c r="E38" s="4" t="s">
        <v>9</v>
      </c>
      <c r="F38" s="66" t="s">
        <v>16</v>
      </c>
      <c r="G38" s="22">
        <f t="shared" si="0"/>
        <v>0.06197916666666668</v>
      </c>
      <c r="H38" s="4" t="str">
        <f t="shared" si="2"/>
        <v>М40</v>
      </c>
      <c r="I38" s="4">
        <v>9</v>
      </c>
      <c r="J38" s="4"/>
      <c r="K38" s="22">
        <v>0.0833333333333333</v>
      </c>
      <c r="L38" s="22">
        <v>0.14531249999999998</v>
      </c>
      <c r="M38" s="4">
        <v>12540</v>
      </c>
      <c r="N38" s="4"/>
    </row>
    <row r="39" spans="1:14" s="14" customFormat="1" ht="12.75" customHeight="1">
      <c r="A39" s="4">
        <v>33</v>
      </c>
      <c r="B39" s="4">
        <v>254</v>
      </c>
      <c r="C39" s="18" t="s">
        <v>130</v>
      </c>
      <c r="D39" s="20">
        <v>1967</v>
      </c>
      <c r="E39" s="4" t="s">
        <v>9</v>
      </c>
      <c r="F39" s="66"/>
      <c r="G39" s="22">
        <f aca="true" t="shared" si="3" ref="G39:G70">L39-K39</f>
        <v>0.062256944444444476</v>
      </c>
      <c r="H39" s="4" t="str">
        <f t="shared" si="2"/>
        <v>М40</v>
      </c>
      <c r="I39" s="4">
        <v>10</v>
      </c>
      <c r="J39" s="4"/>
      <c r="K39" s="22">
        <v>0.0833333333333333</v>
      </c>
      <c r="L39" s="22">
        <v>0.14559027777777778</v>
      </c>
      <c r="M39" s="4">
        <v>12540</v>
      </c>
      <c r="N39" s="4"/>
    </row>
    <row r="40" spans="1:14" s="14" customFormat="1" ht="12.75" customHeight="1">
      <c r="A40" s="4">
        <v>34</v>
      </c>
      <c r="B40" s="63">
        <v>17</v>
      </c>
      <c r="C40" s="60" t="s">
        <v>320</v>
      </c>
      <c r="D40" s="62">
        <v>1977</v>
      </c>
      <c r="E40" s="63" t="s">
        <v>157</v>
      </c>
      <c r="F40" s="65" t="s">
        <v>13</v>
      </c>
      <c r="G40" s="22">
        <f t="shared" si="3"/>
        <v>0.062372685185185225</v>
      </c>
      <c r="H40" s="4" t="str">
        <f t="shared" si="2"/>
        <v>М18</v>
      </c>
      <c r="I40" s="4">
        <v>21</v>
      </c>
      <c r="J40" s="4"/>
      <c r="K40" s="22">
        <v>0.0833333333333333</v>
      </c>
      <c r="L40" s="22">
        <v>0.14570601851851853</v>
      </c>
      <c r="M40" s="4">
        <v>12540</v>
      </c>
      <c r="N40" s="4"/>
    </row>
    <row r="41" spans="1:14" s="14" customFormat="1" ht="12.75" customHeight="1">
      <c r="A41" s="4">
        <v>35</v>
      </c>
      <c r="B41" s="4">
        <v>215</v>
      </c>
      <c r="C41" s="18" t="s">
        <v>101</v>
      </c>
      <c r="D41" s="20">
        <v>1983</v>
      </c>
      <c r="E41" s="4" t="s">
        <v>102</v>
      </c>
      <c r="F41" s="66"/>
      <c r="G41" s="22">
        <f t="shared" si="3"/>
        <v>0.062430555555555586</v>
      </c>
      <c r="H41" s="4" t="str">
        <f t="shared" si="2"/>
        <v>М18</v>
      </c>
      <c r="I41" s="4">
        <v>22</v>
      </c>
      <c r="J41" s="4"/>
      <c r="K41" s="22">
        <v>0.0833333333333333</v>
      </c>
      <c r="L41" s="22">
        <v>0.1457638888888889</v>
      </c>
      <c r="M41" s="4">
        <v>12540</v>
      </c>
      <c r="N41" s="4"/>
    </row>
    <row r="42" spans="1:14" s="14" customFormat="1" ht="12.75" customHeight="1">
      <c r="A42" s="4">
        <v>36</v>
      </c>
      <c r="B42" s="4">
        <v>216</v>
      </c>
      <c r="C42" s="18" t="s">
        <v>22</v>
      </c>
      <c r="D42" s="20">
        <v>1969</v>
      </c>
      <c r="E42" s="4" t="s">
        <v>143</v>
      </c>
      <c r="F42" s="66"/>
      <c r="G42" s="22">
        <f t="shared" si="3"/>
        <v>0.06284722222222226</v>
      </c>
      <c r="H42" s="4" t="str">
        <f t="shared" si="2"/>
        <v>М40</v>
      </c>
      <c r="I42" s="4">
        <v>11</v>
      </c>
      <c r="J42" s="4"/>
      <c r="K42" s="22">
        <v>0.0833333333333333</v>
      </c>
      <c r="L42" s="22">
        <v>0.14618055555555556</v>
      </c>
      <c r="M42" s="4">
        <v>12600</v>
      </c>
      <c r="N42" s="4"/>
    </row>
    <row r="43" spans="1:14" s="14" customFormat="1" ht="12.75" customHeight="1">
      <c r="A43" s="4">
        <v>37</v>
      </c>
      <c r="B43" s="63">
        <v>105</v>
      </c>
      <c r="C43" s="60" t="s">
        <v>328</v>
      </c>
      <c r="D43" s="62">
        <v>1974</v>
      </c>
      <c r="E43" s="63" t="s">
        <v>9</v>
      </c>
      <c r="F43" s="65" t="s">
        <v>70</v>
      </c>
      <c r="G43" s="22">
        <f t="shared" si="3"/>
        <v>0.06298611111111115</v>
      </c>
      <c r="H43" s="4" t="str">
        <f t="shared" si="2"/>
        <v>М18</v>
      </c>
      <c r="I43" s="4">
        <v>23</v>
      </c>
      <c r="J43" s="4"/>
      <c r="K43" s="22">
        <v>0.0833333333333333</v>
      </c>
      <c r="L43" s="22">
        <v>0.14631944444444445</v>
      </c>
      <c r="M43" s="4">
        <v>12600</v>
      </c>
      <c r="N43" s="4"/>
    </row>
    <row r="44" spans="1:14" s="14" customFormat="1" ht="12.75" customHeight="1">
      <c r="A44" s="4">
        <v>38</v>
      </c>
      <c r="B44" s="4">
        <v>238</v>
      </c>
      <c r="C44" s="18" t="s">
        <v>136</v>
      </c>
      <c r="D44" s="20">
        <v>1984</v>
      </c>
      <c r="E44" s="4" t="s">
        <v>9</v>
      </c>
      <c r="F44" s="66" t="s">
        <v>132</v>
      </c>
      <c r="G44" s="22">
        <f t="shared" si="3"/>
        <v>0.06311342592592596</v>
      </c>
      <c r="H44" s="4" t="str">
        <f t="shared" si="2"/>
        <v>М18</v>
      </c>
      <c r="I44" s="4">
        <v>24</v>
      </c>
      <c r="J44" s="4"/>
      <c r="K44" s="22">
        <v>0.0833333333333333</v>
      </c>
      <c r="L44" s="22">
        <v>0.14644675925925926</v>
      </c>
      <c r="M44" s="4">
        <v>12600</v>
      </c>
      <c r="N44" s="4"/>
    </row>
    <row r="45" spans="1:14" s="14" customFormat="1" ht="12.75" customHeight="1">
      <c r="A45" s="4">
        <v>39</v>
      </c>
      <c r="B45" s="63">
        <v>31</v>
      </c>
      <c r="C45" s="60" t="s">
        <v>207</v>
      </c>
      <c r="D45" s="62">
        <v>1990</v>
      </c>
      <c r="E45" s="63" t="s">
        <v>9</v>
      </c>
      <c r="F45" s="65" t="s">
        <v>220</v>
      </c>
      <c r="G45" s="22">
        <f t="shared" si="3"/>
        <v>0.0633101851851852</v>
      </c>
      <c r="H45" s="4" t="str">
        <f t="shared" si="2"/>
        <v>М18</v>
      </c>
      <c r="I45" s="4">
        <v>25</v>
      </c>
      <c r="J45" s="4"/>
      <c r="K45" s="22">
        <v>0.0833333333333333</v>
      </c>
      <c r="L45" s="22">
        <v>0.1466435185185185</v>
      </c>
      <c r="M45" s="4">
        <v>12660</v>
      </c>
      <c r="N45" s="4"/>
    </row>
    <row r="46" spans="1:14" s="14" customFormat="1" ht="12.75" customHeight="1">
      <c r="A46" s="4">
        <v>40</v>
      </c>
      <c r="B46" s="63">
        <v>224</v>
      </c>
      <c r="C46" s="60" t="s">
        <v>271</v>
      </c>
      <c r="D46" s="62">
        <v>1977</v>
      </c>
      <c r="E46" s="63" t="s">
        <v>9</v>
      </c>
      <c r="F46" s="65" t="s">
        <v>70</v>
      </c>
      <c r="G46" s="22">
        <f t="shared" si="3"/>
        <v>0.0633680555555556</v>
      </c>
      <c r="H46" s="4" t="str">
        <f t="shared" si="2"/>
        <v>М18</v>
      </c>
      <c r="I46" s="4">
        <v>26</v>
      </c>
      <c r="J46" s="4"/>
      <c r="K46" s="22">
        <v>0.0833333333333333</v>
      </c>
      <c r="L46" s="22">
        <v>0.1467013888888889</v>
      </c>
      <c r="M46" s="4">
        <v>12660</v>
      </c>
      <c r="N46" s="4"/>
    </row>
    <row r="47" spans="1:14" s="14" customFormat="1" ht="12.75" customHeight="1">
      <c r="A47" s="4">
        <v>41</v>
      </c>
      <c r="B47" s="63">
        <v>92</v>
      </c>
      <c r="C47" s="60" t="s">
        <v>327</v>
      </c>
      <c r="D47" s="62">
        <v>1980</v>
      </c>
      <c r="E47" s="63" t="s">
        <v>23</v>
      </c>
      <c r="F47" s="65" t="s">
        <v>221</v>
      </c>
      <c r="G47" s="22">
        <f t="shared" si="3"/>
        <v>0.06410879629629633</v>
      </c>
      <c r="H47" s="4" t="str">
        <f t="shared" si="2"/>
        <v>М18</v>
      </c>
      <c r="I47" s="4">
        <v>27</v>
      </c>
      <c r="J47" s="4"/>
      <c r="K47" s="22">
        <v>0.0833333333333333</v>
      </c>
      <c r="L47" s="22">
        <v>0.14744212962962963</v>
      </c>
      <c r="M47" s="4">
        <v>12720</v>
      </c>
      <c r="N47" s="4"/>
    </row>
    <row r="48" spans="1:14" s="14" customFormat="1" ht="12.75" customHeight="1">
      <c r="A48" s="4">
        <v>42</v>
      </c>
      <c r="B48" s="63">
        <v>43</v>
      </c>
      <c r="C48" s="60" t="s">
        <v>361</v>
      </c>
      <c r="D48" s="62">
        <v>1977</v>
      </c>
      <c r="E48" s="63" t="s">
        <v>9</v>
      </c>
      <c r="F48" s="65" t="s">
        <v>10</v>
      </c>
      <c r="G48" s="22">
        <f t="shared" si="3"/>
        <v>0.06422453703703708</v>
      </c>
      <c r="H48" s="4" t="str">
        <f t="shared" si="2"/>
        <v>М18</v>
      </c>
      <c r="I48" s="4">
        <v>28</v>
      </c>
      <c r="J48" s="4"/>
      <c r="K48" s="22">
        <v>0.0833333333333333</v>
      </c>
      <c r="L48" s="22">
        <v>0.14755787037037038</v>
      </c>
      <c r="M48" s="4">
        <v>12720</v>
      </c>
      <c r="N48" s="4"/>
    </row>
    <row r="49" spans="1:14" s="14" customFormat="1" ht="12.75" customHeight="1">
      <c r="A49" s="4">
        <v>43</v>
      </c>
      <c r="B49" s="4">
        <v>165</v>
      </c>
      <c r="C49" s="18" t="s">
        <v>126</v>
      </c>
      <c r="D49" s="20">
        <v>1976</v>
      </c>
      <c r="E49" s="4" t="s">
        <v>23</v>
      </c>
      <c r="F49" s="66"/>
      <c r="G49" s="22">
        <f t="shared" si="3"/>
        <v>0.06462962962962966</v>
      </c>
      <c r="H49" s="4" t="str">
        <f t="shared" si="2"/>
        <v>М18</v>
      </c>
      <c r="I49" s="4">
        <v>29</v>
      </c>
      <c r="J49" s="4"/>
      <c r="K49" s="22">
        <v>0.0833333333333333</v>
      </c>
      <c r="L49" s="22">
        <v>0.14796296296296296</v>
      </c>
      <c r="M49" s="4">
        <v>12780</v>
      </c>
      <c r="N49" s="4"/>
    </row>
    <row r="50" spans="1:14" s="14" customFormat="1" ht="12.75" customHeight="1">
      <c r="A50" s="4">
        <v>44</v>
      </c>
      <c r="B50" s="4">
        <v>252</v>
      </c>
      <c r="C50" s="18" t="s">
        <v>129</v>
      </c>
      <c r="D50" s="20">
        <v>1975</v>
      </c>
      <c r="E50" s="4" t="s">
        <v>23</v>
      </c>
      <c r="F50" s="66" t="s">
        <v>46</v>
      </c>
      <c r="G50" s="22">
        <f t="shared" si="3"/>
        <v>0.06462962962962966</v>
      </c>
      <c r="H50" s="4" t="str">
        <f t="shared" si="2"/>
        <v>М18</v>
      </c>
      <c r="I50" s="4">
        <v>30</v>
      </c>
      <c r="J50" s="4"/>
      <c r="K50" s="22">
        <v>0.0833333333333333</v>
      </c>
      <c r="L50" s="22">
        <v>0.14796296296296296</v>
      </c>
      <c r="M50" s="4">
        <v>12780</v>
      </c>
      <c r="N50" s="4"/>
    </row>
    <row r="51" spans="1:14" s="14" customFormat="1" ht="12.75" customHeight="1">
      <c r="A51" s="4">
        <v>45</v>
      </c>
      <c r="B51" s="4">
        <v>213</v>
      </c>
      <c r="C51" s="18" t="s">
        <v>285</v>
      </c>
      <c r="D51" s="59">
        <v>1982</v>
      </c>
      <c r="E51" s="4" t="s">
        <v>9</v>
      </c>
      <c r="F51" s="66"/>
      <c r="G51" s="22">
        <f t="shared" si="3"/>
        <v>0.06473379629629632</v>
      </c>
      <c r="H51" s="4" t="str">
        <f t="shared" si="2"/>
        <v>М18</v>
      </c>
      <c r="I51" s="4">
        <v>31</v>
      </c>
      <c r="J51" s="4"/>
      <c r="K51" s="22">
        <v>0.0833333333333333</v>
      </c>
      <c r="L51" s="22">
        <v>0.14806712962962962</v>
      </c>
      <c r="M51" s="4">
        <v>12780</v>
      </c>
      <c r="N51" s="4"/>
    </row>
    <row r="52" spans="1:14" s="14" customFormat="1" ht="12.75" customHeight="1">
      <c r="A52" s="4">
        <v>46</v>
      </c>
      <c r="B52" s="63">
        <v>206</v>
      </c>
      <c r="C52" s="60" t="s">
        <v>279</v>
      </c>
      <c r="D52" s="62">
        <v>1969</v>
      </c>
      <c r="E52" s="63" t="s">
        <v>9</v>
      </c>
      <c r="F52" s="65" t="s">
        <v>280</v>
      </c>
      <c r="G52" s="22">
        <f t="shared" si="3"/>
        <v>0.06491898148148152</v>
      </c>
      <c r="H52" s="4" t="str">
        <f t="shared" si="2"/>
        <v>М40</v>
      </c>
      <c r="I52" s="4">
        <v>12</v>
      </c>
      <c r="J52" s="4"/>
      <c r="K52" s="22">
        <v>0.0833333333333333</v>
      </c>
      <c r="L52" s="22">
        <v>0.14825231481481482</v>
      </c>
      <c r="M52" s="4">
        <v>12780</v>
      </c>
      <c r="N52" s="4"/>
    </row>
    <row r="53" spans="1:14" s="14" customFormat="1" ht="12.75" customHeight="1">
      <c r="A53" s="4">
        <v>47</v>
      </c>
      <c r="B53" s="4">
        <v>219</v>
      </c>
      <c r="C53" s="18" t="s">
        <v>106</v>
      </c>
      <c r="D53" s="20">
        <v>1961</v>
      </c>
      <c r="E53" s="4"/>
      <c r="F53" s="66" t="s">
        <v>44</v>
      </c>
      <c r="G53" s="22">
        <f t="shared" si="3"/>
        <v>0.06494212962962966</v>
      </c>
      <c r="H53" s="4" t="str">
        <f t="shared" si="2"/>
        <v>М50</v>
      </c>
      <c r="I53" s="4">
        <v>3</v>
      </c>
      <c r="J53" s="4"/>
      <c r="K53" s="22">
        <v>0.0833333333333333</v>
      </c>
      <c r="L53" s="22">
        <v>0.14827546296296296</v>
      </c>
      <c r="M53" s="4">
        <v>12780</v>
      </c>
      <c r="N53" s="4"/>
    </row>
    <row r="54" spans="1:14" s="14" customFormat="1" ht="12.75" customHeight="1">
      <c r="A54" s="4">
        <v>48</v>
      </c>
      <c r="B54" s="63">
        <v>81</v>
      </c>
      <c r="C54" s="60" t="s">
        <v>319</v>
      </c>
      <c r="D54" s="62">
        <v>1960</v>
      </c>
      <c r="E54" s="63" t="s">
        <v>9</v>
      </c>
      <c r="F54" s="65" t="s">
        <v>10</v>
      </c>
      <c r="G54" s="22">
        <f t="shared" si="3"/>
        <v>0.06494212962962966</v>
      </c>
      <c r="H54" s="4" t="str">
        <f t="shared" si="2"/>
        <v>М50</v>
      </c>
      <c r="I54" s="4">
        <v>4</v>
      </c>
      <c r="J54" s="4"/>
      <c r="K54" s="22">
        <v>0.0833333333333333</v>
      </c>
      <c r="L54" s="22">
        <v>0.14827546296296296</v>
      </c>
      <c r="M54" s="4">
        <v>12780</v>
      </c>
      <c r="N54" s="4"/>
    </row>
    <row r="55" spans="1:14" s="14" customFormat="1" ht="12.75" customHeight="1">
      <c r="A55" s="4">
        <v>49</v>
      </c>
      <c r="B55" s="4">
        <v>251</v>
      </c>
      <c r="C55" s="18" t="s">
        <v>165</v>
      </c>
      <c r="D55" s="59">
        <v>1950</v>
      </c>
      <c r="E55" s="4" t="s">
        <v>254</v>
      </c>
      <c r="F55" s="66" t="s">
        <v>255</v>
      </c>
      <c r="G55" s="22">
        <f t="shared" si="3"/>
        <v>0.06498842592592595</v>
      </c>
      <c r="H55" s="4" t="str">
        <f t="shared" si="2"/>
        <v>М60</v>
      </c>
      <c r="I55" s="4">
        <v>2</v>
      </c>
      <c r="J55" s="4"/>
      <c r="K55" s="22">
        <v>0.0833333333333333</v>
      </c>
      <c r="L55" s="22">
        <v>0.14832175925925925</v>
      </c>
      <c r="M55" s="4">
        <v>12780</v>
      </c>
      <c r="N55" s="4"/>
    </row>
    <row r="56" spans="1:14" s="14" customFormat="1" ht="12.75" customHeight="1">
      <c r="A56" s="4">
        <v>50</v>
      </c>
      <c r="B56" s="63">
        <v>96</v>
      </c>
      <c r="C56" s="60" t="s">
        <v>369</v>
      </c>
      <c r="D56" s="62">
        <v>1985</v>
      </c>
      <c r="E56" s="63" t="s">
        <v>9</v>
      </c>
      <c r="F56" s="65"/>
      <c r="G56" s="22">
        <f t="shared" si="3"/>
        <v>0.06498842592592595</v>
      </c>
      <c r="H56" s="4" t="str">
        <f t="shared" si="2"/>
        <v>М18</v>
      </c>
      <c r="I56" s="4">
        <v>32</v>
      </c>
      <c r="J56" s="4"/>
      <c r="K56" s="22">
        <v>0.0833333333333333</v>
      </c>
      <c r="L56" s="22">
        <v>0.14832175925925925</v>
      </c>
      <c r="M56" s="4">
        <v>12780</v>
      </c>
      <c r="N56" s="4"/>
    </row>
    <row r="57" spans="1:14" s="14" customFormat="1" ht="12.75" customHeight="1">
      <c r="A57" s="4">
        <v>51</v>
      </c>
      <c r="B57" s="63">
        <v>131</v>
      </c>
      <c r="C57" s="60" t="s">
        <v>394</v>
      </c>
      <c r="D57" s="62">
        <v>1969</v>
      </c>
      <c r="E57" s="63" t="s">
        <v>9</v>
      </c>
      <c r="F57" s="65" t="s">
        <v>27</v>
      </c>
      <c r="G57" s="22">
        <f t="shared" si="3"/>
        <v>0.0651041666666667</v>
      </c>
      <c r="H57" s="4" t="str">
        <f t="shared" si="2"/>
        <v>М40</v>
      </c>
      <c r="I57" s="4">
        <v>13</v>
      </c>
      <c r="J57" s="4"/>
      <c r="K57" s="22">
        <v>0.0833333333333333</v>
      </c>
      <c r="L57" s="22">
        <v>0.1484375</v>
      </c>
      <c r="M57" s="4">
        <v>12780</v>
      </c>
      <c r="N57" s="4"/>
    </row>
    <row r="58" spans="1:14" s="14" customFormat="1" ht="12.75" customHeight="1">
      <c r="A58" s="4">
        <v>52</v>
      </c>
      <c r="B58" s="4">
        <v>160</v>
      </c>
      <c r="C58" s="18" t="s">
        <v>186</v>
      </c>
      <c r="D58" s="20">
        <v>1985</v>
      </c>
      <c r="E58" s="4" t="s">
        <v>157</v>
      </c>
      <c r="F58" s="66" t="s">
        <v>13</v>
      </c>
      <c r="G58" s="22">
        <f t="shared" si="3"/>
        <v>0.06523148148148152</v>
      </c>
      <c r="H58" s="4" t="str">
        <f t="shared" si="2"/>
        <v>М18</v>
      </c>
      <c r="I58" s="4">
        <v>33</v>
      </c>
      <c r="J58" s="4"/>
      <c r="K58" s="22">
        <v>0.0833333333333333</v>
      </c>
      <c r="L58" s="22">
        <v>0.14856481481481482</v>
      </c>
      <c r="M58" s="4">
        <v>12780</v>
      </c>
      <c r="N58" s="4"/>
    </row>
    <row r="59" spans="1:14" s="14" customFormat="1" ht="12.75" customHeight="1">
      <c r="A59" s="4">
        <v>53</v>
      </c>
      <c r="B59" s="4">
        <v>193</v>
      </c>
      <c r="C59" s="18" t="s">
        <v>181</v>
      </c>
      <c r="D59" s="20">
        <v>1950</v>
      </c>
      <c r="E59" s="4" t="s">
        <v>182</v>
      </c>
      <c r="F59" s="66" t="s">
        <v>44</v>
      </c>
      <c r="G59" s="22">
        <f t="shared" si="3"/>
        <v>0.06524305555555558</v>
      </c>
      <c r="H59" s="4" t="str">
        <f t="shared" si="2"/>
        <v>М60</v>
      </c>
      <c r="I59" s="4">
        <v>3</v>
      </c>
      <c r="J59" s="4"/>
      <c r="K59" s="22">
        <v>0.0833333333333333</v>
      </c>
      <c r="L59" s="22">
        <v>0.14857638888888888</v>
      </c>
      <c r="M59" s="4">
        <v>12780</v>
      </c>
      <c r="N59" s="4"/>
    </row>
    <row r="60" spans="1:14" s="14" customFormat="1" ht="12.75" customHeight="1">
      <c r="A60" s="4">
        <v>54</v>
      </c>
      <c r="B60" s="4">
        <v>207</v>
      </c>
      <c r="C60" s="18" t="s">
        <v>167</v>
      </c>
      <c r="D60" s="20">
        <v>1982</v>
      </c>
      <c r="E60" s="4" t="s">
        <v>157</v>
      </c>
      <c r="F60" s="66"/>
      <c r="G60" s="22">
        <f t="shared" si="3"/>
        <v>0.06527777777777781</v>
      </c>
      <c r="H60" s="4" t="str">
        <f t="shared" si="2"/>
        <v>М18</v>
      </c>
      <c r="I60" s="4">
        <v>34</v>
      </c>
      <c r="J60" s="4"/>
      <c r="K60" s="22">
        <v>0.0833333333333333</v>
      </c>
      <c r="L60" s="22">
        <v>0.1486111111111111</v>
      </c>
      <c r="M60" s="4">
        <v>12840</v>
      </c>
      <c r="N60" s="4"/>
    </row>
    <row r="61" spans="1:14" s="14" customFormat="1" ht="12.75" customHeight="1">
      <c r="A61" s="4">
        <v>55</v>
      </c>
      <c r="B61" s="63">
        <v>95</v>
      </c>
      <c r="C61" s="60" t="s">
        <v>354</v>
      </c>
      <c r="D61" s="62">
        <v>1973</v>
      </c>
      <c r="E61" s="63" t="s">
        <v>9</v>
      </c>
      <c r="F61" s="65" t="s">
        <v>13</v>
      </c>
      <c r="G61" s="22">
        <f t="shared" si="3"/>
        <v>0.0653240740740741</v>
      </c>
      <c r="H61" s="4" t="str">
        <f t="shared" si="2"/>
        <v>М40</v>
      </c>
      <c r="I61" s="4">
        <v>14</v>
      </c>
      <c r="J61" s="4"/>
      <c r="K61" s="22">
        <v>0.0833333333333333</v>
      </c>
      <c r="L61" s="22">
        <v>0.1486574074074074</v>
      </c>
      <c r="M61" s="4">
        <v>12840</v>
      </c>
      <c r="N61" s="4"/>
    </row>
    <row r="62" spans="1:14" s="14" customFormat="1" ht="12.75" customHeight="1">
      <c r="A62" s="4">
        <v>56</v>
      </c>
      <c r="B62" s="4">
        <v>240</v>
      </c>
      <c r="C62" s="18" t="s">
        <v>137</v>
      </c>
      <c r="D62" s="20">
        <v>1988</v>
      </c>
      <c r="E62" s="4"/>
      <c r="F62" s="66"/>
      <c r="G62" s="22">
        <f t="shared" si="3"/>
        <v>0.06627314814814818</v>
      </c>
      <c r="H62" s="4" t="str">
        <f t="shared" si="2"/>
        <v>М18</v>
      </c>
      <c r="I62" s="4">
        <v>35</v>
      </c>
      <c r="J62" s="4"/>
      <c r="K62" s="22">
        <v>0.0833333333333333</v>
      </c>
      <c r="L62" s="22">
        <v>0.14960648148148148</v>
      </c>
      <c r="M62" s="4">
        <v>12900</v>
      </c>
      <c r="N62" s="4"/>
    </row>
    <row r="63" spans="1:14" s="14" customFormat="1" ht="12.75" customHeight="1">
      <c r="A63" s="4">
        <v>57</v>
      </c>
      <c r="B63" s="63">
        <v>48</v>
      </c>
      <c r="C63" s="60" t="s">
        <v>346</v>
      </c>
      <c r="D63" s="62">
        <v>1960</v>
      </c>
      <c r="E63" s="63" t="s">
        <v>9</v>
      </c>
      <c r="F63" s="65"/>
      <c r="G63" s="22">
        <f t="shared" si="3"/>
        <v>0.06663194444444447</v>
      </c>
      <c r="H63" s="4" t="str">
        <f t="shared" si="2"/>
        <v>М50</v>
      </c>
      <c r="I63" s="4">
        <v>5</v>
      </c>
      <c r="J63" s="4"/>
      <c r="K63" s="22">
        <v>0.0833333333333333</v>
      </c>
      <c r="L63" s="22">
        <v>0.14996527777777777</v>
      </c>
      <c r="M63" s="4">
        <v>12900</v>
      </c>
      <c r="N63" s="4"/>
    </row>
    <row r="64" spans="1:14" s="14" customFormat="1" ht="12.75" customHeight="1">
      <c r="A64" s="4">
        <v>58</v>
      </c>
      <c r="B64" s="63">
        <v>68</v>
      </c>
      <c r="C64" s="60" t="s">
        <v>322</v>
      </c>
      <c r="D64" s="62">
        <v>1971</v>
      </c>
      <c r="E64" s="63" t="s">
        <v>9</v>
      </c>
      <c r="F64" s="65"/>
      <c r="G64" s="22">
        <f t="shared" si="3"/>
        <v>0.06663194444444447</v>
      </c>
      <c r="H64" s="4" t="str">
        <f t="shared" si="2"/>
        <v>М40</v>
      </c>
      <c r="I64" s="4">
        <v>15</v>
      </c>
      <c r="J64" s="4"/>
      <c r="K64" s="22">
        <v>0.0833333333333333</v>
      </c>
      <c r="L64" s="22">
        <v>0.14996527777777777</v>
      </c>
      <c r="M64" s="4">
        <v>12900</v>
      </c>
      <c r="N64" s="4"/>
    </row>
    <row r="65" spans="1:14" s="14" customFormat="1" ht="12.75" customHeight="1">
      <c r="A65" s="4">
        <v>59</v>
      </c>
      <c r="B65" s="63">
        <v>130</v>
      </c>
      <c r="C65" s="60" t="s">
        <v>165</v>
      </c>
      <c r="D65" s="62">
        <v>1973</v>
      </c>
      <c r="E65" s="63" t="s">
        <v>166</v>
      </c>
      <c r="F65" s="65" t="s">
        <v>70</v>
      </c>
      <c r="G65" s="22">
        <f t="shared" si="3"/>
        <v>0.06700231481481485</v>
      </c>
      <c r="H65" s="4" t="str">
        <f>IF(AND(D65&gt;=1900,D65&lt;=1953),"М60",IF(AND(D65&gt;=1954,D65&lt;=1963),"М50",IF(AND(D65&gt;=1964,D65&lt;=1973),"М40",IF(AND(D65&gt;=1974,D65&lt;=2013),"М18",""))))</f>
        <v>М40</v>
      </c>
      <c r="I65" s="4">
        <v>16</v>
      </c>
      <c r="J65" s="4"/>
      <c r="K65" s="22">
        <v>0.0833333333333333</v>
      </c>
      <c r="L65" s="22">
        <v>0.15033564814814815</v>
      </c>
      <c r="M65" s="4">
        <v>12960</v>
      </c>
      <c r="N65" s="4"/>
    </row>
    <row r="66" spans="1:14" s="14" customFormat="1" ht="12.75" customHeight="1">
      <c r="A66" s="4">
        <v>60</v>
      </c>
      <c r="B66" s="63">
        <v>247</v>
      </c>
      <c r="C66" s="60" t="s">
        <v>253</v>
      </c>
      <c r="D66" s="62">
        <v>1958</v>
      </c>
      <c r="E66" s="63" t="s">
        <v>254</v>
      </c>
      <c r="F66" s="65" t="s">
        <v>255</v>
      </c>
      <c r="G66" s="22">
        <f t="shared" si="3"/>
        <v>0.06750000000000005</v>
      </c>
      <c r="H66" s="4" t="str">
        <f aca="true" t="shared" si="4" ref="H66:H100">IF(AND(D66&gt;=1900,D66&lt;=1953),"М60",IF(AND(D66&gt;=1954,D66&lt;=1963),"М50",IF(AND(D66&gt;=1964,D66&lt;=1973),"М40",IF(AND(D66&gt;=1974,D66&lt;=2013),"М18",""))))</f>
        <v>М50</v>
      </c>
      <c r="I66" s="4">
        <v>6</v>
      </c>
      <c r="J66" s="4"/>
      <c r="K66" s="22">
        <v>0.0833333333333333</v>
      </c>
      <c r="L66" s="22">
        <v>0.15083333333333335</v>
      </c>
      <c r="M66" s="4">
        <v>13020</v>
      </c>
      <c r="N66" s="4"/>
    </row>
    <row r="67" spans="1:14" s="14" customFormat="1" ht="12.75" customHeight="1">
      <c r="A67" s="4">
        <v>61</v>
      </c>
      <c r="B67" s="63">
        <v>97</v>
      </c>
      <c r="C67" s="60" t="s">
        <v>370</v>
      </c>
      <c r="D67" s="62">
        <v>1986</v>
      </c>
      <c r="E67" s="63" t="s">
        <v>9</v>
      </c>
      <c r="F67" s="65"/>
      <c r="G67" s="22">
        <f t="shared" si="3"/>
        <v>0.06762731481481486</v>
      </c>
      <c r="H67" s="4" t="str">
        <f t="shared" si="4"/>
        <v>М18</v>
      </c>
      <c r="I67" s="4">
        <v>36</v>
      </c>
      <c r="J67" s="4"/>
      <c r="K67" s="22">
        <v>0.0833333333333333</v>
      </c>
      <c r="L67" s="22">
        <v>0.15096064814814816</v>
      </c>
      <c r="M67" s="4">
        <v>13020</v>
      </c>
      <c r="N67" s="4"/>
    </row>
    <row r="68" spans="1:14" s="14" customFormat="1" ht="12.75" customHeight="1">
      <c r="A68" s="4">
        <v>62</v>
      </c>
      <c r="B68" s="4">
        <v>129</v>
      </c>
      <c r="C68" s="18" t="s">
        <v>201</v>
      </c>
      <c r="D68" s="20">
        <v>1960</v>
      </c>
      <c r="E68" s="4"/>
      <c r="F68" s="66" t="s">
        <v>202</v>
      </c>
      <c r="G68" s="22">
        <f t="shared" si="3"/>
        <v>0.06766203703703706</v>
      </c>
      <c r="H68" s="4" t="str">
        <f t="shared" si="4"/>
        <v>М50</v>
      </c>
      <c r="I68" s="4">
        <v>7</v>
      </c>
      <c r="J68" s="4"/>
      <c r="K68" s="22">
        <v>0.0833333333333333</v>
      </c>
      <c r="L68" s="22">
        <v>0.15099537037037036</v>
      </c>
      <c r="M68" s="4">
        <v>13020</v>
      </c>
      <c r="N68" s="4"/>
    </row>
    <row r="69" spans="1:14" s="14" customFormat="1" ht="12.75" customHeight="1">
      <c r="A69" s="4">
        <v>63</v>
      </c>
      <c r="B69" s="63">
        <v>37</v>
      </c>
      <c r="C69" s="60" t="s">
        <v>364</v>
      </c>
      <c r="D69" s="62">
        <v>1984</v>
      </c>
      <c r="E69" s="63" t="s">
        <v>9</v>
      </c>
      <c r="F69" s="65"/>
      <c r="G69" s="22">
        <f t="shared" si="3"/>
        <v>0.06847222222222225</v>
      </c>
      <c r="H69" s="4" t="str">
        <f t="shared" si="4"/>
        <v>М18</v>
      </c>
      <c r="I69" s="4">
        <v>37</v>
      </c>
      <c r="J69" s="4"/>
      <c r="K69" s="22">
        <v>0.0833333333333333</v>
      </c>
      <c r="L69" s="22">
        <v>0.15180555555555555</v>
      </c>
      <c r="M69" s="4">
        <v>13080</v>
      </c>
      <c r="N69" s="4"/>
    </row>
    <row r="70" spans="1:14" s="14" customFormat="1" ht="12.75" customHeight="1">
      <c r="A70" s="4">
        <v>64</v>
      </c>
      <c r="B70" s="63">
        <v>21</v>
      </c>
      <c r="C70" s="60" t="s">
        <v>378</v>
      </c>
      <c r="D70" s="62">
        <v>1993</v>
      </c>
      <c r="E70" s="63" t="s">
        <v>9</v>
      </c>
      <c r="F70" s="65" t="s">
        <v>214</v>
      </c>
      <c r="G70" s="22">
        <f t="shared" si="3"/>
        <v>0.06850694444444448</v>
      </c>
      <c r="H70" s="4" t="str">
        <f t="shared" si="4"/>
        <v>М18</v>
      </c>
      <c r="I70" s="4">
        <v>38</v>
      </c>
      <c r="J70" s="4"/>
      <c r="K70" s="22">
        <v>0.0833333333333333</v>
      </c>
      <c r="L70" s="22">
        <v>0.15184027777777778</v>
      </c>
      <c r="M70" s="4">
        <v>13080</v>
      </c>
      <c r="N70" s="4"/>
    </row>
    <row r="71" spans="1:14" s="14" customFormat="1" ht="12.75" customHeight="1">
      <c r="A71" s="4">
        <v>65</v>
      </c>
      <c r="B71" s="63">
        <v>22</v>
      </c>
      <c r="C71" s="60" t="s">
        <v>367</v>
      </c>
      <c r="D71" s="62">
        <v>1982</v>
      </c>
      <c r="E71" s="63" t="s">
        <v>9</v>
      </c>
      <c r="F71" s="65" t="s">
        <v>215</v>
      </c>
      <c r="G71" s="22">
        <f aca="true" t="shared" si="5" ref="G71:G104">L71-K71</f>
        <v>0.06854166666666671</v>
      </c>
      <c r="H71" s="4" t="str">
        <f t="shared" si="4"/>
        <v>М18</v>
      </c>
      <c r="I71" s="4">
        <v>39</v>
      </c>
      <c r="J71" s="4"/>
      <c r="K71" s="22">
        <v>0.0833333333333333</v>
      </c>
      <c r="L71" s="22">
        <v>0.151875</v>
      </c>
      <c r="M71" s="4">
        <v>13080</v>
      </c>
      <c r="N71" s="4"/>
    </row>
    <row r="72" spans="1:14" s="14" customFormat="1" ht="12.75" customHeight="1">
      <c r="A72" s="4">
        <v>66</v>
      </c>
      <c r="B72" s="4">
        <v>177</v>
      </c>
      <c r="C72" s="18" t="s">
        <v>169</v>
      </c>
      <c r="D72" s="20">
        <v>1972</v>
      </c>
      <c r="E72" s="4" t="s">
        <v>390</v>
      </c>
      <c r="F72" s="66" t="s">
        <v>84</v>
      </c>
      <c r="G72" s="22">
        <f t="shared" si="5"/>
        <v>0.06950231481481485</v>
      </c>
      <c r="H72" s="4" t="str">
        <f t="shared" si="4"/>
        <v>М40</v>
      </c>
      <c r="I72" s="4">
        <v>17</v>
      </c>
      <c r="J72" s="4"/>
      <c r="K72" s="22">
        <v>0.0833333333333333</v>
      </c>
      <c r="L72" s="22">
        <v>0.15283564814814815</v>
      </c>
      <c r="M72" s="4">
        <v>13200</v>
      </c>
      <c r="N72" s="4"/>
    </row>
    <row r="73" spans="1:14" s="14" customFormat="1" ht="12.75" customHeight="1">
      <c r="A73" s="4">
        <v>67</v>
      </c>
      <c r="B73" s="4">
        <v>205</v>
      </c>
      <c r="C73" s="18" t="s">
        <v>180</v>
      </c>
      <c r="D73" s="20">
        <v>1962</v>
      </c>
      <c r="E73" s="4" t="s">
        <v>9</v>
      </c>
      <c r="F73" s="66" t="s">
        <v>10</v>
      </c>
      <c r="G73" s="22">
        <f t="shared" si="5"/>
        <v>0.06967592592592596</v>
      </c>
      <c r="H73" s="4" t="str">
        <f t="shared" si="4"/>
        <v>М50</v>
      </c>
      <c r="I73" s="4">
        <v>8</v>
      </c>
      <c r="J73" s="4"/>
      <c r="K73" s="22">
        <v>0.0833333333333333</v>
      </c>
      <c r="L73" s="22">
        <v>0.15300925925925926</v>
      </c>
      <c r="M73" s="4">
        <v>13200</v>
      </c>
      <c r="N73" s="4"/>
    </row>
    <row r="74" spans="1:14" s="14" customFormat="1" ht="12.75" customHeight="1">
      <c r="A74" s="4">
        <v>68</v>
      </c>
      <c r="B74" s="63">
        <v>38</v>
      </c>
      <c r="C74" s="60" t="s">
        <v>352</v>
      </c>
      <c r="D74" s="62">
        <v>1968</v>
      </c>
      <c r="E74" s="63" t="s">
        <v>9</v>
      </c>
      <c r="F74" s="65" t="s">
        <v>10</v>
      </c>
      <c r="G74" s="22">
        <f t="shared" si="5"/>
        <v>0.06973379629629632</v>
      </c>
      <c r="H74" s="4" t="str">
        <f t="shared" si="4"/>
        <v>М40</v>
      </c>
      <c r="I74" s="4">
        <v>18</v>
      </c>
      <c r="J74" s="4"/>
      <c r="K74" s="22">
        <v>0.0833333333333333</v>
      </c>
      <c r="L74" s="22">
        <v>0.15306712962962962</v>
      </c>
      <c r="M74" s="4">
        <v>13200</v>
      </c>
      <c r="N74" s="4"/>
    </row>
    <row r="75" spans="1:14" s="14" customFormat="1" ht="12.75" customHeight="1">
      <c r="A75" s="4">
        <v>69</v>
      </c>
      <c r="B75" s="63">
        <v>42</v>
      </c>
      <c r="C75" s="60" t="s">
        <v>355</v>
      </c>
      <c r="D75" s="62">
        <v>1963</v>
      </c>
      <c r="E75" s="63" t="s">
        <v>112</v>
      </c>
      <c r="F75" s="65" t="s">
        <v>222</v>
      </c>
      <c r="G75" s="22">
        <f t="shared" si="5"/>
        <v>0.06981481481481484</v>
      </c>
      <c r="H75" s="4" t="str">
        <f t="shared" si="4"/>
        <v>М50</v>
      </c>
      <c r="I75" s="4">
        <v>9</v>
      </c>
      <c r="J75" s="4"/>
      <c r="K75" s="22">
        <v>0.0833333333333333</v>
      </c>
      <c r="L75" s="22">
        <v>0.15314814814814814</v>
      </c>
      <c r="M75" s="4">
        <v>13200</v>
      </c>
      <c r="N75" s="4"/>
    </row>
    <row r="76" spans="1:14" s="14" customFormat="1" ht="12.75" customHeight="1">
      <c r="A76" s="4">
        <v>70</v>
      </c>
      <c r="B76" s="4">
        <v>128</v>
      </c>
      <c r="C76" s="18" t="s">
        <v>164</v>
      </c>
      <c r="D76" s="20">
        <v>1962</v>
      </c>
      <c r="E76" s="4" t="s">
        <v>9</v>
      </c>
      <c r="F76" s="66"/>
      <c r="G76" s="22">
        <v>0.0700925925925926</v>
      </c>
      <c r="H76" s="4" t="str">
        <f t="shared" si="4"/>
        <v>М50</v>
      </c>
      <c r="I76" s="4">
        <v>10</v>
      </c>
      <c r="J76" s="4"/>
      <c r="K76" s="22"/>
      <c r="L76" s="22"/>
      <c r="M76" s="4"/>
      <c r="N76" s="4"/>
    </row>
    <row r="77" spans="1:14" s="14" customFormat="1" ht="12.75" customHeight="1">
      <c r="A77" s="4">
        <v>71</v>
      </c>
      <c r="B77" s="63">
        <v>171</v>
      </c>
      <c r="C77" s="60" t="s">
        <v>267</v>
      </c>
      <c r="D77" s="62">
        <v>1980</v>
      </c>
      <c r="E77" s="63" t="s">
        <v>9</v>
      </c>
      <c r="F77" s="65"/>
      <c r="G77" s="22">
        <f t="shared" si="5"/>
        <v>0.07040509259259263</v>
      </c>
      <c r="H77" s="4" t="str">
        <f t="shared" si="4"/>
        <v>М18</v>
      </c>
      <c r="I77" s="4">
        <v>40</v>
      </c>
      <c r="J77" s="4"/>
      <c r="K77" s="22">
        <v>0.0833333333333333</v>
      </c>
      <c r="L77" s="22">
        <v>0.15373842592592593</v>
      </c>
      <c r="M77" s="4">
        <v>13260</v>
      </c>
      <c r="N77" s="4"/>
    </row>
    <row r="78" spans="1:14" s="14" customFormat="1" ht="12.75" customHeight="1">
      <c r="A78" s="4">
        <v>72</v>
      </c>
      <c r="B78" s="4">
        <v>163</v>
      </c>
      <c r="C78" s="18" t="s">
        <v>28</v>
      </c>
      <c r="D78" s="20">
        <v>1945</v>
      </c>
      <c r="E78" s="4" t="s">
        <v>392</v>
      </c>
      <c r="F78" s="66" t="s">
        <v>17</v>
      </c>
      <c r="G78" s="22">
        <f t="shared" si="5"/>
        <v>0.07077546296296298</v>
      </c>
      <c r="H78" s="4" t="str">
        <f t="shared" si="4"/>
        <v>М60</v>
      </c>
      <c r="I78" s="4">
        <v>4</v>
      </c>
      <c r="J78" s="4"/>
      <c r="K78" s="22">
        <v>0.0833333333333333</v>
      </c>
      <c r="L78" s="22">
        <v>0.15410879629629629</v>
      </c>
      <c r="M78" s="4">
        <v>13260</v>
      </c>
      <c r="N78" s="4"/>
    </row>
    <row r="79" spans="1:14" s="14" customFormat="1" ht="12.75" customHeight="1">
      <c r="A79" s="4">
        <v>73</v>
      </c>
      <c r="B79" s="4">
        <v>183</v>
      </c>
      <c r="C79" s="18" t="s">
        <v>121</v>
      </c>
      <c r="D79" s="20">
        <v>1985</v>
      </c>
      <c r="E79" s="4" t="s">
        <v>9</v>
      </c>
      <c r="F79" s="66"/>
      <c r="G79" s="22">
        <f t="shared" si="5"/>
        <v>0.07092592592592596</v>
      </c>
      <c r="H79" s="4" t="str">
        <f t="shared" si="4"/>
        <v>М18</v>
      </c>
      <c r="I79" s="4">
        <v>41</v>
      </c>
      <c r="J79" s="4"/>
      <c r="K79" s="22">
        <v>0.0833333333333333</v>
      </c>
      <c r="L79" s="22">
        <v>0.15425925925925926</v>
      </c>
      <c r="M79" s="4">
        <v>13320</v>
      </c>
      <c r="N79" s="4"/>
    </row>
    <row r="80" spans="1:14" s="14" customFormat="1" ht="12.75" customHeight="1">
      <c r="A80" s="4">
        <v>74</v>
      </c>
      <c r="B80" s="4">
        <v>221</v>
      </c>
      <c r="C80" s="18" t="s">
        <v>341</v>
      </c>
      <c r="D80" s="20">
        <v>1986</v>
      </c>
      <c r="E80" s="4" t="s">
        <v>9</v>
      </c>
      <c r="F80" s="66" t="s">
        <v>105</v>
      </c>
      <c r="G80" s="22">
        <f t="shared" si="5"/>
        <v>0.07097222222222226</v>
      </c>
      <c r="H80" s="4" t="str">
        <f t="shared" si="4"/>
        <v>М18</v>
      </c>
      <c r="I80" s="4">
        <v>42</v>
      </c>
      <c r="J80" s="4"/>
      <c r="K80" s="22">
        <v>0.0833333333333333</v>
      </c>
      <c r="L80" s="22">
        <v>0.15430555555555556</v>
      </c>
      <c r="M80" s="4">
        <v>13320</v>
      </c>
      <c r="N80" s="4"/>
    </row>
    <row r="81" spans="1:14" s="14" customFormat="1" ht="12.75" customHeight="1">
      <c r="A81" s="4">
        <v>75</v>
      </c>
      <c r="B81" s="63">
        <v>94</v>
      </c>
      <c r="C81" s="60" t="s">
        <v>379</v>
      </c>
      <c r="D81" s="62">
        <v>1979</v>
      </c>
      <c r="E81" s="63" t="s">
        <v>9</v>
      </c>
      <c r="F81" s="65" t="s">
        <v>13</v>
      </c>
      <c r="G81" s="22">
        <f t="shared" si="5"/>
        <v>0.07109953703703707</v>
      </c>
      <c r="H81" s="4" t="str">
        <f t="shared" si="4"/>
        <v>М18</v>
      </c>
      <c r="I81" s="4">
        <v>43</v>
      </c>
      <c r="J81" s="4"/>
      <c r="K81" s="22">
        <v>0.0833333333333333</v>
      </c>
      <c r="L81" s="22">
        <v>0.15443287037037037</v>
      </c>
      <c r="M81" s="4">
        <v>13320</v>
      </c>
      <c r="N81" s="4"/>
    </row>
    <row r="82" spans="1:14" s="14" customFormat="1" ht="12.75" customHeight="1">
      <c r="A82" s="4">
        <v>76</v>
      </c>
      <c r="B82" s="63">
        <v>15</v>
      </c>
      <c r="C82" s="60" t="s">
        <v>323</v>
      </c>
      <c r="D82" s="62">
        <v>1974</v>
      </c>
      <c r="E82" s="63"/>
      <c r="F82" s="65" t="s">
        <v>212</v>
      </c>
      <c r="G82" s="22">
        <f t="shared" si="5"/>
        <v>0.07131944444444448</v>
      </c>
      <c r="H82" s="4" t="str">
        <f t="shared" si="4"/>
        <v>М18</v>
      </c>
      <c r="I82" s="4">
        <v>44</v>
      </c>
      <c r="J82" s="4"/>
      <c r="K82" s="22">
        <v>0.0833333333333333</v>
      </c>
      <c r="L82" s="22">
        <v>0.15465277777777778</v>
      </c>
      <c r="M82" s="4">
        <v>13320</v>
      </c>
      <c r="N82" s="4"/>
    </row>
    <row r="83" spans="1:14" s="14" customFormat="1" ht="12.75" customHeight="1">
      <c r="A83" s="4">
        <v>77</v>
      </c>
      <c r="B83" s="4">
        <v>217</v>
      </c>
      <c r="C83" s="18" t="s">
        <v>107</v>
      </c>
      <c r="D83" s="20">
        <v>1952</v>
      </c>
      <c r="E83" s="4" t="s">
        <v>44</v>
      </c>
      <c r="F83" s="66" t="s">
        <v>44</v>
      </c>
      <c r="G83" s="22">
        <f t="shared" si="5"/>
        <v>0.0718865740740741</v>
      </c>
      <c r="H83" s="4" t="str">
        <f t="shared" si="4"/>
        <v>М60</v>
      </c>
      <c r="I83" s="4">
        <v>5</v>
      </c>
      <c r="J83" s="4"/>
      <c r="K83" s="22">
        <v>0.0833333333333333</v>
      </c>
      <c r="L83" s="22">
        <v>0.1552199074074074</v>
      </c>
      <c r="M83" s="4">
        <v>13380</v>
      </c>
      <c r="N83" s="4"/>
    </row>
    <row r="84" spans="1:14" s="14" customFormat="1" ht="12.75" customHeight="1">
      <c r="A84" s="4">
        <v>78</v>
      </c>
      <c r="B84" s="63">
        <v>85</v>
      </c>
      <c r="C84" s="60" t="s">
        <v>326</v>
      </c>
      <c r="D84" s="62">
        <v>1985</v>
      </c>
      <c r="E84" s="63" t="s">
        <v>157</v>
      </c>
      <c r="F84" s="65"/>
      <c r="G84" s="22">
        <f t="shared" si="5"/>
        <v>0.07189814814814817</v>
      </c>
      <c r="H84" s="4" t="str">
        <f t="shared" si="4"/>
        <v>М18</v>
      </c>
      <c r="I84" s="4">
        <v>45</v>
      </c>
      <c r="J84" s="4"/>
      <c r="K84" s="22">
        <v>0.0833333333333333</v>
      </c>
      <c r="L84" s="22">
        <v>0.15523148148148147</v>
      </c>
      <c r="M84" s="4">
        <v>13380</v>
      </c>
      <c r="N84" s="4"/>
    </row>
    <row r="85" spans="1:14" s="14" customFormat="1" ht="12.75" customHeight="1">
      <c r="A85" s="4">
        <v>79</v>
      </c>
      <c r="B85" s="63">
        <v>67</v>
      </c>
      <c r="C85" s="60" t="s">
        <v>331</v>
      </c>
      <c r="D85" s="62">
        <v>1990</v>
      </c>
      <c r="E85" s="63" t="s">
        <v>9</v>
      </c>
      <c r="F85" s="65" t="s">
        <v>229</v>
      </c>
      <c r="G85" s="22">
        <f t="shared" si="5"/>
        <v>0.07208333333333337</v>
      </c>
      <c r="H85" s="4" t="str">
        <f t="shared" si="4"/>
        <v>М18</v>
      </c>
      <c r="I85" s="4">
        <v>46</v>
      </c>
      <c r="J85" s="4"/>
      <c r="K85" s="22">
        <v>0.0833333333333333</v>
      </c>
      <c r="L85" s="22">
        <v>0.15541666666666668</v>
      </c>
      <c r="M85" s="4">
        <v>13380</v>
      </c>
      <c r="N85" s="4"/>
    </row>
    <row r="86" spans="1:14" s="14" customFormat="1" ht="12.75" customHeight="1">
      <c r="A86" s="4">
        <v>80</v>
      </c>
      <c r="B86" s="63">
        <v>45</v>
      </c>
      <c r="C86" s="60" t="s">
        <v>357</v>
      </c>
      <c r="D86" s="62">
        <v>1985</v>
      </c>
      <c r="E86" s="63" t="s">
        <v>157</v>
      </c>
      <c r="F86" s="65" t="s">
        <v>13</v>
      </c>
      <c r="G86" s="22">
        <f t="shared" si="5"/>
        <v>0.07216435185185187</v>
      </c>
      <c r="H86" s="4" t="str">
        <f t="shared" si="4"/>
        <v>М18</v>
      </c>
      <c r="I86" s="4">
        <v>47</v>
      </c>
      <c r="J86" s="4"/>
      <c r="K86" s="22">
        <v>0.0833333333333333</v>
      </c>
      <c r="L86" s="22">
        <v>0.15549768518518517</v>
      </c>
      <c r="M86" s="4">
        <v>13380</v>
      </c>
      <c r="N86" s="4"/>
    </row>
    <row r="87" spans="1:14" s="14" customFormat="1" ht="12.75" customHeight="1">
      <c r="A87" s="4">
        <v>81</v>
      </c>
      <c r="B87" s="4">
        <v>156</v>
      </c>
      <c r="C87" s="18" t="s">
        <v>190</v>
      </c>
      <c r="D87" s="20">
        <v>1985</v>
      </c>
      <c r="E87" s="4" t="s">
        <v>9</v>
      </c>
      <c r="F87" s="66" t="s">
        <v>191</v>
      </c>
      <c r="G87" s="22">
        <f t="shared" si="5"/>
        <v>0.07299768518518522</v>
      </c>
      <c r="H87" s="4" t="str">
        <f t="shared" si="4"/>
        <v>М18</v>
      </c>
      <c r="I87" s="4">
        <v>48</v>
      </c>
      <c r="J87" s="4"/>
      <c r="K87" s="22">
        <v>0.0833333333333333</v>
      </c>
      <c r="L87" s="22">
        <v>0.15633101851851852</v>
      </c>
      <c r="M87" s="4">
        <v>13500</v>
      </c>
      <c r="N87" s="4"/>
    </row>
    <row r="88" spans="1:14" s="14" customFormat="1" ht="12.75" customHeight="1">
      <c r="A88" s="4">
        <v>82</v>
      </c>
      <c r="B88" s="63">
        <v>70</v>
      </c>
      <c r="C88" s="60" t="s">
        <v>372</v>
      </c>
      <c r="D88" s="62">
        <v>1976</v>
      </c>
      <c r="E88" s="63" t="s">
        <v>227</v>
      </c>
      <c r="F88" s="65" t="s">
        <v>227</v>
      </c>
      <c r="G88" s="22">
        <f t="shared" si="5"/>
        <v>0.07315972222222226</v>
      </c>
      <c r="H88" s="4" t="str">
        <f t="shared" si="4"/>
        <v>М18</v>
      </c>
      <c r="I88" s="4">
        <v>49</v>
      </c>
      <c r="J88" s="4"/>
      <c r="K88" s="22">
        <v>0.0833333333333333</v>
      </c>
      <c r="L88" s="22">
        <v>0.15649305555555557</v>
      </c>
      <c r="M88" s="4">
        <v>13500</v>
      </c>
      <c r="N88" s="4"/>
    </row>
    <row r="89" spans="1:14" s="14" customFormat="1" ht="12.75" customHeight="1">
      <c r="A89" s="4">
        <v>83</v>
      </c>
      <c r="B89" s="4">
        <v>152</v>
      </c>
      <c r="C89" s="18" t="s">
        <v>188</v>
      </c>
      <c r="D89" s="20">
        <v>1983</v>
      </c>
      <c r="E89" s="4" t="s">
        <v>9</v>
      </c>
      <c r="F89" s="66" t="s">
        <v>393</v>
      </c>
      <c r="G89" s="22">
        <f t="shared" si="5"/>
        <v>0.07325231481481485</v>
      </c>
      <c r="H89" s="4" t="str">
        <f t="shared" si="4"/>
        <v>М18</v>
      </c>
      <c r="I89" s="4">
        <v>50</v>
      </c>
      <c r="J89" s="4"/>
      <c r="K89" s="22">
        <v>0.0833333333333333</v>
      </c>
      <c r="L89" s="22">
        <v>0.15658564814814815</v>
      </c>
      <c r="M89" s="4">
        <v>13500</v>
      </c>
      <c r="N89" s="4"/>
    </row>
    <row r="90" spans="1:14" s="14" customFormat="1" ht="12.75" customHeight="1">
      <c r="A90" s="4">
        <v>84</v>
      </c>
      <c r="B90" s="4">
        <v>227</v>
      </c>
      <c r="C90" s="18" t="s">
        <v>120</v>
      </c>
      <c r="D90" s="20">
        <v>1999</v>
      </c>
      <c r="E90" s="4"/>
      <c r="F90" s="66"/>
      <c r="G90" s="22">
        <f t="shared" si="5"/>
        <v>0.07357638888888891</v>
      </c>
      <c r="H90" s="4" t="str">
        <f t="shared" si="4"/>
        <v>М18</v>
      </c>
      <c r="I90" s="4">
        <v>51</v>
      </c>
      <c r="J90" s="4"/>
      <c r="K90" s="22">
        <v>0.0833333333333333</v>
      </c>
      <c r="L90" s="22">
        <v>0.15690972222222221</v>
      </c>
      <c r="M90" s="4">
        <v>13500</v>
      </c>
      <c r="N90" s="4"/>
    </row>
    <row r="91" spans="1:14" s="14" customFormat="1" ht="12.75" customHeight="1">
      <c r="A91" s="4">
        <v>85</v>
      </c>
      <c r="B91" s="63">
        <v>150</v>
      </c>
      <c r="C91" s="60" t="s">
        <v>277</v>
      </c>
      <c r="D91" s="56">
        <v>1980</v>
      </c>
      <c r="E91" s="63" t="s">
        <v>9</v>
      </c>
      <c r="F91" s="65"/>
      <c r="G91" s="22">
        <f t="shared" si="5"/>
        <v>0.07365740740740744</v>
      </c>
      <c r="H91" s="4" t="str">
        <f t="shared" si="4"/>
        <v>М18</v>
      </c>
      <c r="I91" s="4">
        <v>52</v>
      </c>
      <c r="J91" s="4"/>
      <c r="K91" s="22">
        <v>0.0833333333333333</v>
      </c>
      <c r="L91" s="22">
        <v>0.15699074074074074</v>
      </c>
      <c r="M91" s="4">
        <v>13560</v>
      </c>
      <c r="N91" s="4"/>
    </row>
    <row r="92" spans="1:14" s="14" customFormat="1" ht="12.75" customHeight="1">
      <c r="A92" s="4">
        <v>86</v>
      </c>
      <c r="B92" s="4">
        <v>154</v>
      </c>
      <c r="C92" s="18" t="s">
        <v>189</v>
      </c>
      <c r="D92" s="20">
        <v>1987</v>
      </c>
      <c r="E92" s="4" t="s">
        <v>9</v>
      </c>
      <c r="F92" s="66"/>
      <c r="G92" s="22">
        <f t="shared" si="5"/>
        <v>0.07372685185185189</v>
      </c>
      <c r="H92" s="4" t="str">
        <f t="shared" si="4"/>
        <v>М18</v>
      </c>
      <c r="I92" s="4">
        <v>53</v>
      </c>
      <c r="J92" s="4"/>
      <c r="K92" s="22">
        <v>0.0833333333333333</v>
      </c>
      <c r="L92" s="22">
        <v>0.1570601851851852</v>
      </c>
      <c r="M92" s="4">
        <v>13560</v>
      </c>
      <c r="N92" s="4"/>
    </row>
    <row r="93" spans="1:14" s="14" customFormat="1" ht="12.75" customHeight="1">
      <c r="A93" s="4">
        <v>87</v>
      </c>
      <c r="B93" s="63">
        <v>93</v>
      </c>
      <c r="C93" s="60" t="s">
        <v>351</v>
      </c>
      <c r="D93" s="62">
        <v>1989</v>
      </c>
      <c r="E93" s="63" t="s">
        <v>9</v>
      </c>
      <c r="F93" s="65" t="s">
        <v>240</v>
      </c>
      <c r="G93" s="22">
        <f t="shared" si="5"/>
        <v>0.07372685185185189</v>
      </c>
      <c r="H93" s="4" t="str">
        <f t="shared" si="4"/>
        <v>М18</v>
      </c>
      <c r="I93" s="4">
        <v>54</v>
      </c>
      <c r="J93" s="4"/>
      <c r="K93" s="22">
        <v>0.0833333333333333</v>
      </c>
      <c r="L93" s="22">
        <v>0.1570601851851852</v>
      </c>
      <c r="M93" s="4">
        <v>13560</v>
      </c>
      <c r="N93" s="4"/>
    </row>
    <row r="94" spans="1:14" s="14" customFormat="1" ht="12.75" customHeight="1">
      <c r="A94" s="4">
        <v>88</v>
      </c>
      <c r="B94" s="4">
        <v>186</v>
      </c>
      <c r="C94" s="18" t="s">
        <v>81</v>
      </c>
      <c r="D94" s="20">
        <v>1954</v>
      </c>
      <c r="E94" s="4" t="s">
        <v>82</v>
      </c>
      <c r="F94" s="66" t="s">
        <v>13</v>
      </c>
      <c r="G94" s="22">
        <f t="shared" si="5"/>
        <v>0.07399305555555559</v>
      </c>
      <c r="H94" s="4" t="str">
        <f t="shared" si="4"/>
        <v>М50</v>
      </c>
      <c r="I94" s="4">
        <v>11</v>
      </c>
      <c r="J94" s="4"/>
      <c r="K94" s="22">
        <v>0.0833333333333333</v>
      </c>
      <c r="L94" s="22">
        <v>0.1573263888888889</v>
      </c>
      <c r="M94" s="4">
        <v>13560</v>
      </c>
      <c r="N94" s="4"/>
    </row>
    <row r="95" spans="1:14" s="14" customFormat="1" ht="12.75" customHeight="1">
      <c r="A95" s="4">
        <v>89</v>
      </c>
      <c r="B95" s="63">
        <v>218</v>
      </c>
      <c r="C95" s="60" t="s">
        <v>269</v>
      </c>
      <c r="D95" s="62">
        <v>1984</v>
      </c>
      <c r="E95" s="63" t="s">
        <v>270</v>
      </c>
      <c r="F95" s="65" t="s">
        <v>70</v>
      </c>
      <c r="G95" s="22">
        <f t="shared" si="5"/>
        <v>0.07418981481481483</v>
      </c>
      <c r="H95" s="4" t="str">
        <f t="shared" si="4"/>
        <v>М18</v>
      </c>
      <c r="I95" s="4">
        <v>55</v>
      </c>
      <c r="J95" s="4"/>
      <c r="K95" s="22">
        <v>0.0833333333333333</v>
      </c>
      <c r="L95" s="22">
        <v>0.15752314814814813</v>
      </c>
      <c r="M95" s="4">
        <v>13560</v>
      </c>
      <c r="N95" s="4"/>
    </row>
    <row r="96" spans="1:14" s="14" customFormat="1" ht="12.75" customHeight="1">
      <c r="A96" s="4">
        <v>90</v>
      </c>
      <c r="B96" s="4">
        <v>229</v>
      </c>
      <c r="C96" s="18" t="s">
        <v>103</v>
      </c>
      <c r="D96" s="20">
        <v>1986</v>
      </c>
      <c r="E96" s="4" t="s">
        <v>9</v>
      </c>
      <c r="F96" s="66" t="s">
        <v>104</v>
      </c>
      <c r="G96" s="22">
        <f t="shared" si="5"/>
        <v>0.07434027777777781</v>
      </c>
      <c r="H96" s="4" t="str">
        <f t="shared" si="4"/>
        <v>М18</v>
      </c>
      <c r="I96" s="4">
        <v>56</v>
      </c>
      <c r="J96" s="4"/>
      <c r="K96" s="22">
        <v>0.0833333333333333</v>
      </c>
      <c r="L96" s="22">
        <v>0.1576736111111111</v>
      </c>
      <c r="M96" s="4">
        <v>13620</v>
      </c>
      <c r="N96" s="4"/>
    </row>
    <row r="97" spans="1:14" s="14" customFormat="1" ht="12.75" customHeight="1">
      <c r="A97" s="4">
        <v>91</v>
      </c>
      <c r="B97" s="4">
        <v>237</v>
      </c>
      <c r="C97" s="18" t="s">
        <v>94</v>
      </c>
      <c r="D97" s="20">
        <v>1953</v>
      </c>
      <c r="E97" s="4" t="s">
        <v>9</v>
      </c>
      <c r="F97" s="66"/>
      <c r="G97" s="22">
        <f t="shared" si="5"/>
        <v>0.0743981481481482</v>
      </c>
      <c r="H97" s="4" t="str">
        <f t="shared" si="4"/>
        <v>М60</v>
      </c>
      <c r="I97" s="4">
        <v>6</v>
      </c>
      <c r="J97" s="4"/>
      <c r="K97" s="22">
        <v>0.0833333333333333</v>
      </c>
      <c r="L97" s="22">
        <v>0.1577314814814815</v>
      </c>
      <c r="M97" s="4">
        <v>13620</v>
      </c>
      <c r="N97" s="4"/>
    </row>
    <row r="98" spans="1:14" s="14" customFormat="1" ht="12.75" customHeight="1">
      <c r="A98" s="4">
        <v>92</v>
      </c>
      <c r="B98" s="63">
        <v>180</v>
      </c>
      <c r="C98" s="60" t="s">
        <v>373</v>
      </c>
      <c r="D98" s="62">
        <v>1991</v>
      </c>
      <c r="E98" s="63" t="s">
        <v>157</v>
      </c>
      <c r="F98" s="65" t="s">
        <v>13</v>
      </c>
      <c r="G98" s="22">
        <v>0.0745138888888889</v>
      </c>
      <c r="H98" s="4" t="str">
        <f t="shared" si="4"/>
        <v>М18</v>
      </c>
      <c r="I98" s="4">
        <v>57</v>
      </c>
      <c r="J98" s="4"/>
      <c r="K98" s="22">
        <v>0.0833333333333333</v>
      </c>
      <c r="L98" s="22"/>
      <c r="M98" s="4"/>
      <c r="N98" s="4"/>
    </row>
    <row r="99" spans="1:14" s="14" customFormat="1" ht="12.75" customHeight="1">
      <c r="A99" s="4">
        <v>93</v>
      </c>
      <c r="B99" s="63">
        <v>256</v>
      </c>
      <c r="C99" s="60" t="s">
        <v>329</v>
      </c>
      <c r="D99" s="62">
        <v>1981</v>
      </c>
      <c r="E99" s="63" t="s">
        <v>9</v>
      </c>
      <c r="F99" s="65"/>
      <c r="G99" s="22">
        <f t="shared" si="5"/>
        <v>0.07503472222222225</v>
      </c>
      <c r="H99" s="4" t="str">
        <f t="shared" si="4"/>
        <v>М18</v>
      </c>
      <c r="I99" s="4">
        <v>58</v>
      </c>
      <c r="J99" s="4"/>
      <c r="K99" s="22">
        <v>0.0833333333333333</v>
      </c>
      <c r="L99" s="22">
        <v>0.15836805555555555</v>
      </c>
      <c r="M99" s="4">
        <v>13680</v>
      </c>
      <c r="N99" s="4"/>
    </row>
    <row r="100" spans="1:14" s="14" customFormat="1" ht="12.75" customHeight="1">
      <c r="A100" s="4">
        <v>94</v>
      </c>
      <c r="B100" s="4">
        <v>179</v>
      </c>
      <c r="C100" s="18" t="s">
        <v>395</v>
      </c>
      <c r="D100" s="59">
        <v>1985</v>
      </c>
      <c r="E100" s="21" t="s">
        <v>396</v>
      </c>
      <c r="F100" s="66" t="s">
        <v>397</v>
      </c>
      <c r="G100" s="22">
        <f t="shared" si="5"/>
        <v>0.07504629629629632</v>
      </c>
      <c r="H100" s="4" t="str">
        <f t="shared" si="4"/>
        <v>М18</v>
      </c>
      <c r="I100" s="4">
        <v>59</v>
      </c>
      <c r="J100" s="4"/>
      <c r="K100" s="22">
        <v>0.0833333333333333</v>
      </c>
      <c r="L100" s="22">
        <v>0.15837962962962962</v>
      </c>
      <c r="M100" s="4">
        <v>13680</v>
      </c>
      <c r="N100" s="4"/>
    </row>
    <row r="101" spans="1:14" s="14" customFormat="1" ht="12.75" customHeight="1">
      <c r="A101" s="4">
        <v>95</v>
      </c>
      <c r="B101" s="63">
        <v>211</v>
      </c>
      <c r="C101" s="60" t="s">
        <v>284</v>
      </c>
      <c r="D101" s="62">
        <v>1984</v>
      </c>
      <c r="E101" s="63" t="s">
        <v>9</v>
      </c>
      <c r="F101" s="65"/>
      <c r="G101" s="22">
        <f t="shared" si="5"/>
        <v>0.07518518518518523</v>
      </c>
      <c r="H101" s="4" t="str">
        <f aca="true" t="shared" si="6" ref="H101:H134">IF(AND(D101&gt;=1900,D101&lt;=1953),"М60",IF(AND(D101&gt;=1954,D101&lt;=1963),"М50",IF(AND(D101&gt;=1964,D101&lt;=1973),"М40",IF(AND(D101&gt;=1974,D101&lt;=2013),"М18",""))))</f>
        <v>М18</v>
      </c>
      <c r="I101" s="4">
        <v>60</v>
      </c>
      <c r="J101" s="4"/>
      <c r="K101" s="22">
        <v>0.0833333333333333</v>
      </c>
      <c r="L101" s="22">
        <v>0.15851851851851853</v>
      </c>
      <c r="M101" s="4">
        <v>13680</v>
      </c>
      <c r="N101" s="4"/>
    </row>
    <row r="102" spans="1:14" s="14" customFormat="1" ht="12.75" customHeight="1">
      <c r="A102" s="4">
        <v>96</v>
      </c>
      <c r="B102" s="4">
        <v>222</v>
      </c>
      <c r="C102" s="18" t="s">
        <v>142</v>
      </c>
      <c r="D102" s="20">
        <v>1985</v>
      </c>
      <c r="E102" s="4" t="s">
        <v>9</v>
      </c>
      <c r="F102" s="66" t="s">
        <v>382</v>
      </c>
      <c r="G102" s="22">
        <f t="shared" si="5"/>
        <v>0.0752662037037037</v>
      </c>
      <c r="H102" s="4" t="str">
        <f t="shared" si="6"/>
        <v>М18</v>
      </c>
      <c r="I102" s="4">
        <v>61</v>
      </c>
      <c r="J102" s="4"/>
      <c r="K102" s="22">
        <v>0.08333333333333333</v>
      </c>
      <c r="L102" s="22">
        <v>0.15859953703703702</v>
      </c>
      <c r="M102" s="4">
        <v>13680</v>
      </c>
      <c r="N102" s="4"/>
    </row>
    <row r="103" spans="1:14" s="14" customFormat="1" ht="12.75" customHeight="1">
      <c r="A103" s="4">
        <v>97</v>
      </c>
      <c r="B103" s="63">
        <v>46</v>
      </c>
      <c r="C103" s="60" t="s">
        <v>330</v>
      </c>
      <c r="D103" s="62">
        <v>1966</v>
      </c>
      <c r="E103" s="63" t="s">
        <v>9</v>
      </c>
      <c r="F103" s="65" t="s">
        <v>223</v>
      </c>
      <c r="G103" s="22">
        <f t="shared" si="5"/>
        <v>0.07533564814814818</v>
      </c>
      <c r="H103" s="4" t="str">
        <f t="shared" si="6"/>
        <v>М40</v>
      </c>
      <c r="I103" s="4">
        <v>19</v>
      </c>
      <c r="J103" s="4"/>
      <c r="K103" s="22">
        <v>0.0833333333333333</v>
      </c>
      <c r="L103" s="22">
        <v>0.15866898148148148</v>
      </c>
      <c r="M103" s="4">
        <v>13680</v>
      </c>
      <c r="N103" s="4"/>
    </row>
    <row r="104" spans="1:14" s="14" customFormat="1" ht="12.75" customHeight="1">
      <c r="A104" s="4">
        <v>98</v>
      </c>
      <c r="B104" s="4">
        <v>187</v>
      </c>
      <c r="C104" s="18" t="s">
        <v>171</v>
      </c>
      <c r="D104" s="20">
        <v>1979</v>
      </c>
      <c r="E104" s="4" t="s">
        <v>9</v>
      </c>
      <c r="F104" s="66"/>
      <c r="G104" s="22">
        <f t="shared" si="5"/>
        <v>0.0757291666666667</v>
      </c>
      <c r="H104" s="4" t="str">
        <f t="shared" si="6"/>
        <v>М18</v>
      </c>
      <c r="I104" s="4">
        <v>62</v>
      </c>
      <c r="J104" s="4"/>
      <c r="K104" s="22">
        <v>0.0833333333333333</v>
      </c>
      <c r="L104" s="22">
        <v>0.1590625</v>
      </c>
      <c r="M104" s="4">
        <v>13740</v>
      </c>
      <c r="N104" s="4"/>
    </row>
    <row r="105" spans="1:14" s="14" customFormat="1" ht="12.75" customHeight="1">
      <c r="A105" s="4">
        <v>99</v>
      </c>
      <c r="B105" s="4">
        <v>233</v>
      </c>
      <c r="C105" s="18" t="s">
        <v>119</v>
      </c>
      <c r="D105" s="20">
        <v>1985</v>
      </c>
      <c r="E105" s="4" t="s">
        <v>44</v>
      </c>
      <c r="F105" s="66"/>
      <c r="G105" s="22">
        <f aca="true" t="shared" si="7" ref="G105:G138">L105-K105</f>
        <v>0.074212962962963</v>
      </c>
      <c r="H105" s="4" t="str">
        <f t="shared" si="6"/>
        <v>М18</v>
      </c>
      <c r="I105" s="4">
        <v>63</v>
      </c>
      <c r="J105" s="4"/>
      <c r="K105" s="22">
        <v>0.0833333333333333</v>
      </c>
      <c r="L105" s="22">
        <v>0.1575462962962963</v>
      </c>
      <c r="M105" s="4">
        <v>13560</v>
      </c>
      <c r="N105" s="4"/>
    </row>
    <row r="106" spans="1:14" s="14" customFormat="1" ht="12.75" customHeight="1">
      <c r="A106" s="4">
        <v>100</v>
      </c>
      <c r="B106" s="63">
        <v>61</v>
      </c>
      <c r="C106" s="60" t="s">
        <v>336</v>
      </c>
      <c r="D106" s="62">
        <v>1987</v>
      </c>
      <c r="E106" s="63" t="s">
        <v>157</v>
      </c>
      <c r="F106" s="65" t="s">
        <v>13</v>
      </c>
      <c r="G106" s="22">
        <f t="shared" si="7"/>
        <v>0.07574074074074076</v>
      </c>
      <c r="H106" s="4" t="str">
        <f t="shared" si="6"/>
        <v>М18</v>
      </c>
      <c r="I106" s="4">
        <v>64</v>
      </c>
      <c r="J106" s="4"/>
      <c r="K106" s="22">
        <v>0.0833333333333333</v>
      </c>
      <c r="L106" s="22">
        <v>0.15907407407407406</v>
      </c>
      <c r="M106" s="4">
        <v>13740</v>
      </c>
      <c r="N106" s="4"/>
    </row>
    <row r="107" spans="1:14" s="14" customFormat="1" ht="12.75" customHeight="1">
      <c r="A107" s="4">
        <v>101</v>
      </c>
      <c r="B107" s="4">
        <v>144</v>
      </c>
      <c r="C107" s="18" t="s">
        <v>158</v>
      </c>
      <c r="D107" s="20">
        <v>1986</v>
      </c>
      <c r="E107" s="4" t="s">
        <v>392</v>
      </c>
      <c r="F107" s="66"/>
      <c r="G107" s="22">
        <f t="shared" si="7"/>
        <v>0.07585648148148151</v>
      </c>
      <c r="H107" s="4" t="str">
        <f t="shared" si="6"/>
        <v>М18</v>
      </c>
      <c r="I107" s="4">
        <v>65</v>
      </c>
      <c r="J107" s="4"/>
      <c r="K107" s="22">
        <v>0.0833333333333333</v>
      </c>
      <c r="L107" s="22">
        <v>0.1591898148148148</v>
      </c>
      <c r="M107" s="4">
        <v>13740</v>
      </c>
      <c r="N107" s="4"/>
    </row>
    <row r="108" spans="1:14" s="14" customFormat="1" ht="12.75" customHeight="1">
      <c r="A108" s="4">
        <v>102</v>
      </c>
      <c r="B108" s="4">
        <v>245</v>
      </c>
      <c r="C108" s="18" t="s">
        <v>11</v>
      </c>
      <c r="D108" s="20">
        <v>1959</v>
      </c>
      <c r="E108" s="4" t="s">
        <v>9</v>
      </c>
      <c r="F108" s="66" t="s">
        <v>12</v>
      </c>
      <c r="G108" s="22">
        <f t="shared" si="7"/>
        <v>0.07611111111111114</v>
      </c>
      <c r="H108" s="4" t="str">
        <f t="shared" si="6"/>
        <v>М50</v>
      </c>
      <c r="I108" s="4">
        <v>12</v>
      </c>
      <c r="J108" s="4"/>
      <c r="K108" s="22">
        <v>0.0833333333333333</v>
      </c>
      <c r="L108" s="22">
        <v>0.15944444444444444</v>
      </c>
      <c r="M108" s="4">
        <v>13740</v>
      </c>
      <c r="N108" s="4"/>
    </row>
    <row r="109" spans="1:14" s="14" customFormat="1" ht="12.75" customHeight="1">
      <c r="A109" s="4">
        <v>103</v>
      </c>
      <c r="B109" s="63">
        <v>109</v>
      </c>
      <c r="C109" s="60" t="s">
        <v>363</v>
      </c>
      <c r="D109" s="62">
        <v>1962</v>
      </c>
      <c r="E109" s="63" t="s">
        <v>382</v>
      </c>
      <c r="F109" s="65"/>
      <c r="G109" s="22">
        <f t="shared" si="7"/>
        <v>0.07614583333333337</v>
      </c>
      <c r="H109" s="4" t="str">
        <f t="shared" si="6"/>
        <v>М50</v>
      </c>
      <c r="I109" s="4">
        <v>13</v>
      </c>
      <c r="J109" s="4"/>
      <c r="K109" s="22">
        <v>0.0833333333333333</v>
      </c>
      <c r="L109" s="22">
        <v>0.15947916666666667</v>
      </c>
      <c r="M109" s="4">
        <v>13740</v>
      </c>
      <c r="N109" s="4"/>
    </row>
    <row r="110" spans="1:14" s="14" customFormat="1" ht="12.75" customHeight="1">
      <c r="A110" s="4">
        <v>104</v>
      </c>
      <c r="B110" s="4">
        <v>210</v>
      </c>
      <c r="C110" s="18" t="s">
        <v>146</v>
      </c>
      <c r="D110" s="20">
        <v>1965</v>
      </c>
      <c r="E110" s="4" t="s">
        <v>9</v>
      </c>
      <c r="F110" s="66" t="s">
        <v>84</v>
      </c>
      <c r="G110" s="22">
        <f t="shared" si="7"/>
        <v>0.07620370370370373</v>
      </c>
      <c r="H110" s="4" t="str">
        <f t="shared" si="6"/>
        <v>М40</v>
      </c>
      <c r="I110" s="4">
        <v>20</v>
      </c>
      <c r="J110" s="4"/>
      <c r="K110" s="22">
        <v>0.0833333333333333</v>
      </c>
      <c r="L110" s="22">
        <v>0.15953703703703703</v>
      </c>
      <c r="M110" s="4">
        <v>13740</v>
      </c>
      <c r="N110" s="4"/>
    </row>
    <row r="111" spans="1:14" s="14" customFormat="1" ht="12.75" customHeight="1">
      <c r="A111" s="4">
        <v>105</v>
      </c>
      <c r="B111" s="63">
        <v>80</v>
      </c>
      <c r="C111" s="60" t="s">
        <v>362</v>
      </c>
      <c r="D111" s="62">
        <v>1977</v>
      </c>
      <c r="E111" s="63" t="s">
        <v>9</v>
      </c>
      <c r="F111" s="65" t="s">
        <v>234</v>
      </c>
      <c r="G111" s="22">
        <f t="shared" si="7"/>
        <v>0.0764467592592593</v>
      </c>
      <c r="H111" s="4" t="str">
        <f t="shared" si="6"/>
        <v>М18</v>
      </c>
      <c r="I111" s="4">
        <v>66</v>
      </c>
      <c r="J111" s="4"/>
      <c r="K111" s="22">
        <v>0.0833333333333333</v>
      </c>
      <c r="L111" s="22">
        <v>0.1597800925925926</v>
      </c>
      <c r="M111" s="4">
        <v>13800</v>
      </c>
      <c r="N111" s="4"/>
    </row>
    <row r="112" spans="1:14" s="14" customFormat="1" ht="12.75" customHeight="1">
      <c r="A112" s="4">
        <v>106</v>
      </c>
      <c r="B112" s="63">
        <v>170</v>
      </c>
      <c r="C112" s="60" t="s">
        <v>334</v>
      </c>
      <c r="D112" s="62">
        <v>1988</v>
      </c>
      <c r="E112" s="63" t="s">
        <v>157</v>
      </c>
      <c r="F112" s="65" t="s">
        <v>13</v>
      </c>
      <c r="G112" s="22">
        <f t="shared" si="7"/>
        <v>0.07672453703703706</v>
      </c>
      <c r="H112" s="4" t="str">
        <f t="shared" si="6"/>
        <v>М18</v>
      </c>
      <c r="I112" s="4">
        <v>67</v>
      </c>
      <c r="J112" s="4"/>
      <c r="K112" s="22">
        <v>0.0833333333333333</v>
      </c>
      <c r="L112" s="22">
        <v>0.16005787037037036</v>
      </c>
      <c r="M112" s="4">
        <v>13800</v>
      </c>
      <c r="N112" s="4"/>
    </row>
    <row r="113" spans="1:14" s="14" customFormat="1" ht="12.75" customHeight="1">
      <c r="A113" s="4">
        <v>107</v>
      </c>
      <c r="B113" s="63">
        <v>75</v>
      </c>
      <c r="C113" s="60" t="s">
        <v>358</v>
      </c>
      <c r="D113" s="62">
        <v>1974</v>
      </c>
      <c r="E113" s="63" t="s">
        <v>9</v>
      </c>
      <c r="F113" s="65" t="s">
        <v>382</v>
      </c>
      <c r="G113" s="22">
        <f t="shared" si="7"/>
        <v>0.07716435185185187</v>
      </c>
      <c r="H113" s="4" t="str">
        <f t="shared" si="6"/>
        <v>М18</v>
      </c>
      <c r="I113" s="4">
        <v>68</v>
      </c>
      <c r="J113" s="4"/>
      <c r="K113" s="22">
        <v>0.0833333333333333</v>
      </c>
      <c r="L113" s="22">
        <v>0.16049768518518517</v>
      </c>
      <c r="M113" s="4">
        <v>13860</v>
      </c>
      <c r="N113" s="4"/>
    </row>
    <row r="114" spans="1:14" s="14" customFormat="1" ht="12.75" customHeight="1">
      <c r="A114" s="4">
        <v>108</v>
      </c>
      <c r="B114" s="4">
        <v>192</v>
      </c>
      <c r="C114" s="18" t="s">
        <v>154</v>
      </c>
      <c r="D114" s="20">
        <v>1952</v>
      </c>
      <c r="E114" s="4" t="s">
        <v>9</v>
      </c>
      <c r="F114" s="66"/>
      <c r="G114" s="22">
        <f t="shared" si="7"/>
        <v>0.07731481481481485</v>
      </c>
      <c r="H114" s="4" t="str">
        <f t="shared" si="6"/>
        <v>М60</v>
      </c>
      <c r="I114" s="4">
        <v>7</v>
      </c>
      <c r="J114" s="4"/>
      <c r="K114" s="22">
        <v>0.0833333333333333</v>
      </c>
      <c r="L114" s="22">
        <v>0.16064814814814815</v>
      </c>
      <c r="M114" s="4">
        <v>13860</v>
      </c>
      <c r="N114" s="4"/>
    </row>
    <row r="115" spans="1:14" s="14" customFormat="1" ht="12.75" customHeight="1">
      <c r="A115" s="4">
        <v>109</v>
      </c>
      <c r="B115" s="63">
        <v>107</v>
      </c>
      <c r="C115" s="60" t="s">
        <v>374</v>
      </c>
      <c r="D115" s="56"/>
      <c r="E115" s="63"/>
      <c r="F115" s="65"/>
      <c r="G115" s="22">
        <f t="shared" si="7"/>
        <v>0.07734953703703705</v>
      </c>
      <c r="H115" s="4">
        <f t="shared" si="6"/>
      </c>
      <c r="I115" s="4"/>
      <c r="J115" s="4"/>
      <c r="K115" s="22">
        <v>0.0833333333333333</v>
      </c>
      <c r="L115" s="22">
        <v>0.16068287037037035</v>
      </c>
      <c r="M115" s="4">
        <v>13860</v>
      </c>
      <c r="N115" s="4"/>
    </row>
    <row r="116" spans="1:14" s="14" customFormat="1" ht="12.75" customHeight="1">
      <c r="A116" s="4">
        <v>110</v>
      </c>
      <c r="B116" s="4">
        <v>201</v>
      </c>
      <c r="C116" s="18" t="s">
        <v>177</v>
      </c>
      <c r="D116" s="20">
        <v>1963</v>
      </c>
      <c r="E116" s="4" t="s">
        <v>9</v>
      </c>
      <c r="F116" s="66" t="s">
        <v>178</v>
      </c>
      <c r="G116" s="22">
        <f t="shared" si="7"/>
        <v>0.07770833333333337</v>
      </c>
      <c r="H116" s="4" t="str">
        <f t="shared" si="6"/>
        <v>М50</v>
      </c>
      <c r="I116" s="4">
        <v>14</v>
      </c>
      <c r="J116" s="4"/>
      <c r="K116" s="22">
        <v>0.0833333333333333</v>
      </c>
      <c r="L116" s="22">
        <v>0.16104166666666667</v>
      </c>
      <c r="M116" s="4">
        <v>13860</v>
      </c>
      <c r="N116" s="4"/>
    </row>
    <row r="117" spans="1:14" s="14" customFormat="1" ht="12.75" customHeight="1">
      <c r="A117" s="4">
        <v>111</v>
      </c>
      <c r="B117" s="63">
        <v>74</v>
      </c>
      <c r="C117" s="60" t="s">
        <v>345</v>
      </c>
      <c r="D117" s="62">
        <v>1986</v>
      </c>
      <c r="E117" s="63" t="s">
        <v>9</v>
      </c>
      <c r="F117" s="65" t="s">
        <v>232</v>
      </c>
      <c r="G117" s="22">
        <f t="shared" si="7"/>
        <v>0.07783564814814818</v>
      </c>
      <c r="H117" s="4" t="str">
        <f t="shared" si="6"/>
        <v>М18</v>
      </c>
      <c r="I117" s="4">
        <v>69</v>
      </c>
      <c r="J117" s="4"/>
      <c r="K117" s="22">
        <v>0.0833333333333333</v>
      </c>
      <c r="L117" s="22">
        <v>0.16116898148148148</v>
      </c>
      <c r="M117" s="4">
        <v>13920</v>
      </c>
      <c r="N117" s="4"/>
    </row>
    <row r="118" spans="1:14" s="14" customFormat="1" ht="12.75" customHeight="1">
      <c r="A118" s="4">
        <v>112</v>
      </c>
      <c r="B118" s="63">
        <v>26</v>
      </c>
      <c r="C118" s="60" t="s">
        <v>342</v>
      </c>
      <c r="D118" s="62">
        <v>1984</v>
      </c>
      <c r="E118" s="63" t="s">
        <v>9</v>
      </c>
      <c r="F118" s="65"/>
      <c r="G118" s="22">
        <f t="shared" si="7"/>
        <v>0.0779166666666667</v>
      </c>
      <c r="H118" s="4" t="str">
        <f t="shared" si="6"/>
        <v>М18</v>
      </c>
      <c r="I118" s="4">
        <v>70</v>
      </c>
      <c r="J118" s="4"/>
      <c r="K118" s="22">
        <v>0.0833333333333333</v>
      </c>
      <c r="L118" s="22">
        <v>0.16125</v>
      </c>
      <c r="M118" s="4">
        <v>13920</v>
      </c>
      <c r="N118" s="4"/>
    </row>
    <row r="119" spans="1:14" s="14" customFormat="1" ht="12.75" customHeight="1">
      <c r="A119" s="4">
        <v>113</v>
      </c>
      <c r="B119" s="4">
        <v>253</v>
      </c>
      <c r="C119" s="18" t="s">
        <v>53</v>
      </c>
      <c r="D119" s="19">
        <v>1955</v>
      </c>
      <c r="E119" s="63"/>
      <c r="F119" s="65"/>
      <c r="G119" s="22">
        <v>0.07829861111111111</v>
      </c>
      <c r="H119" s="4" t="str">
        <f t="shared" si="6"/>
        <v>М50</v>
      </c>
      <c r="I119" s="4">
        <v>15</v>
      </c>
      <c r="J119" s="4"/>
      <c r="K119" s="22"/>
      <c r="L119" s="22"/>
      <c r="M119" s="4"/>
      <c r="N119" s="4"/>
    </row>
    <row r="120" spans="1:14" s="14" customFormat="1" ht="12.75" customHeight="1">
      <c r="A120" s="4">
        <v>114</v>
      </c>
      <c r="B120" s="63">
        <v>196</v>
      </c>
      <c r="C120" s="60" t="s">
        <v>281</v>
      </c>
      <c r="D120" s="62">
        <v>1997</v>
      </c>
      <c r="E120" s="63" t="s">
        <v>9</v>
      </c>
      <c r="F120" s="65" t="s">
        <v>282</v>
      </c>
      <c r="G120" s="22">
        <f t="shared" si="7"/>
        <v>0.07884259259259262</v>
      </c>
      <c r="H120" s="4" t="str">
        <f t="shared" si="6"/>
        <v>М18</v>
      </c>
      <c r="I120" s="4">
        <v>71</v>
      </c>
      <c r="J120" s="4"/>
      <c r="K120" s="22">
        <v>0.0833333333333333</v>
      </c>
      <c r="L120" s="22">
        <v>0.16217592592592592</v>
      </c>
      <c r="M120" s="4">
        <v>13980</v>
      </c>
      <c r="N120" s="4"/>
    </row>
    <row r="121" spans="1:14" s="14" customFormat="1" ht="12.75" customHeight="1">
      <c r="A121" s="4">
        <v>115</v>
      </c>
      <c r="B121" s="63">
        <v>36</v>
      </c>
      <c r="C121" s="60" t="s">
        <v>350</v>
      </c>
      <c r="D121" s="62">
        <v>1975</v>
      </c>
      <c r="E121" s="63" t="s">
        <v>9</v>
      </c>
      <c r="F121" s="65"/>
      <c r="G121" s="22">
        <f t="shared" si="7"/>
        <v>0.07929398148148152</v>
      </c>
      <c r="H121" s="4" t="str">
        <f t="shared" si="6"/>
        <v>М18</v>
      </c>
      <c r="I121" s="4">
        <v>72</v>
      </c>
      <c r="J121" s="4"/>
      <c r="K121" s="22">
        <v>0.0833333333333333</v>
      </c>
      <c r="L121" s="22">
        <v>0.16262731481481482</v>
      </c>
      <c r="M121" s="4">
        <v>14040</v>
      </c>
      <c r="N121" s="4"/>
    </row>
    <row r="122" spans="1:14" s="14" customFormat="1" ht="12.75" customHeight="1">
      <c r="A122" s="4">
        <v>116</v>
      </c>
      <c r="B122" s="4">
        <v>124</v>
      </c>
      <c r="C122" s="18" t="s">
        <v>197</v>
      </c>
      <c r="D122" s="20">
        <v>1959</v>
      </c>
      <c r="E122" s="4" t="s">
        <v>9</v>
      </c>
      <c r="F122" s="66"/>
      <c r="G122" s="22">
        <f t="shared" si="7"/>
        <v>0.08054398148148152</v>
      </c>
      <c r="H122" s="4" t="str">
        <f t="shared" si="6"/>
        <v>М50</v>
      </c>
      <c r="I122" s="4">
        <v>16</v>
      </c>
      <c r="J122" s="4"/>
      <c r="K122" s="22">
        <v>0.0833333333333333</v>
      </c>
      <c r="L122" s="22">
        <v>0.16387731481481482</v>
      </c>
      <c r="M122" s="4">
        <v>14100</v>
      </c>
      <c r="N122" s="4"/>
    </row>
    <row r="123" spans="1:14" s="14" customFormat="1" ht="12.75" customHeight="1">
      <c r="A123" s="4">
        <v>117</v>
      </c>
      <c r="B123" s="4">
        <v>242</v>
      </c>
      <c r="C123" s="18" t="s">
        <v>138</v>
      </c>
      <c r="D123" s="20">
        <v>1964</v>
      </c>
      <c r="E123" s="4" t="s">
        <v>41</v>
      </c>
      <c r="F123" s="66" t="s">
        <v>48</v>
      </c>
      <c r="G123" s="22">
        <f t="shared" si="7"/>
        <v>0.08057870370370372</v>
      </c>
      <c r="H123" s="4" t="str">
        <f t="shared" si="6"/>
        <v>М40</v>
      </c>
      <c r="I123" s="4">
        <v>21</v>
      </c>
      <c r="J123" s="4"/>
      <c r="K123" s="22">
        <v>0.0833333333333333</v>
      </c>
      <c r="L123" s="22">
        <v>0.16391203703703702</v>
      </c>
      <c r="M123" s="4">
        <v>14160</v>
      </c>
      <c r="N123" s="4"/>
    </row>
    <row r="124" spans="1:14" s="14" customFormat="1" ht="12.75" customHeight="1">
      <c r="A124" s="4">
        <v>118</v>
      </c>
      <c r="B124" s="63">
        <v>108</v>
      </c>
      <c r="C124" s="60" t="s">
        <v>208</v>
      </c>
      <c r="D124" s="56"/>
      <c r="E124" s="63"/>
      <c r="F124" s="65"/>
      <c r="G124" s="22">
        <v>0.08081018518518518</v>
      </c>
      <c r="H124" s="4"/>
      <c r="I124" s="4"/>
      <c r="J124" s="4"/>
      <c r="K124" s="22"/>
      <c r="L124" s="22"/>
      <c r="M124" s="4"/>
      <c r="N124" s="4"/>
    </row>
    <row r="125" spans="1:14" s="14" customFormat="1" ht="12.75" customHeight="1">
      <c r="A125" s="4">
        <v>119</v>
      </c>
      <c r="B125" s="4">
        <v>223</v>
      </c>
      <c r="C125" s="18" t="s">
        <v>116</v>
      </c>
      <c r="D125" s="20">
        <v>1992</v>
      </c>
      <c r="E125" s="4" t="s">
        <v>117</v>
      </c>
      <c r="F125" s="66"/>
      <c r="G125" s="22">
        <f t="shared" si="7"/>
        <v>0.08129629629629632</v>
      </c>
      <c r="H125" s="4" t="str">
        <f t="shared" si="6"/>
        <v>М18</v>
      </c>
      <c r="I125" s="4">
        <v>73</v>
      </c>
      <c r="J125" s="4"/>
      <c r="K125" s="22">
        <v>0.0833333333333333</v>
      </c>
      <c r="L125" s="22">
        <v>0.16462962962962963</v>
      </c>
      <c r="M125" s="4">
        <v>14220</v>
      </c>
      <c r="N125" s="4"/>
    </row>
    <row r="126" spans="1:14" s="14" customFormat="1" ht="12.75" customHeight="1">
      <c r="A126" s="4">
        <v>120</v>
      </c>
      <c r="B126" s="63">
        <v>110</v>
      </c>
      <c r="C126" s="60" t="s">
        <v>356</v>
      </c>
      <c r="D126" s="62">
        <v>1972</v>
      </c>
      <c r="E126" s="63"/>
      <c r="F126" s="65"/>
      <c r="G126" s="22">
        <f t="shared" si="7"/>
        <v>0.08182870370370375</v>
      </c>
      <c r="H126" s="4" t="str">
        <f t="shared" si="6"/>
        <v>М40</v>
      </c>
      <c r="I126" s="4">
        <v>22</v>
      </c>
      <c r="J126" s="4"/>
      <c r="K126" s="22">
        <v>0.0833333333333333</v>
      </c>
      <c r="L126" s="22">
        <v>0.16516203703703705</v>
      </c>
      <c r="M126" s="4">
        <v>14220</v>
      </c>
      <c r="N126" s="4"/>
    </row>
    <row r="127" spans="1:14" s="14" customFormat="1" ht="12.75" customHeight="1">
      <c r="A127" s="4">
        <v>121</v>
      </c>
      <c r="B127" s="4">
        <v>200</v>
      </c>
      <c r="C127" s="18" t="s">
        <v>348</v>
      </c>
      <c r="D127" s="20">
        <v>1976</v>
      </c>
      <c r="E127" s="4" t="s">
        <v>9</v>
      </c>
      <c r="F127" s="66" t="s">
        <v>382</v>
      </c>
      <c r="G127" s="22">
        <f t="shared" si="7"/>
        <v>0.08188657407407411</v>
      </c>
      <c r="H127" s="4" t="str">
        <f t="shared" si="6"/>
        <v>М18</v>
      </c>
      <c r="I127" s="4">
        <v>74</v>
      </c>
      <c r="J127" s="4"/>
      <c r="K127" s="22">
        <v>0.0833333333333333</v>
      </c>
      <c r="L127" s="22">
        <v>0.1652199074074074</v>
      </c>
      <c r="M127" s="4">
        <v>14220</v>
      </c>
      <c r="N127" s="4"/>
    </row>
    <row r="128" spans="1:14" s="14" customFormat="1" ht="12.75" customHeight="1">
      <c r="A128" s="4">
        <v>122</v>
      </c>
      <c r="B128" s="63">
        <v>66</v>
      </c>
      <c r="C128" s="60" t="s">
        <v>347</v>
      </c>
      <c r="D128" s="62">
        <v>1970</v>
      </c>
      <c r="E128" s="63" t="s">
        <v>9</v>
      </c>
      <c r="F128" s="65" t="s">
        <v>228</v>
      </c>
      <c r="G128" s="22">
        <f t="shared" si="7"/>
        <v>0.08256944444444446</v>
      </c>
      <c r="H128" s="4" t="str">
        <f t="shared" si="6"/>
        <v>М40</v>
      </c>
      <c r="I128" s="4">
        <v>23</v>
      </c>
      <c r="J128" s="4"/>
      <c r="K128" s="22">
        <v>0.0833333333333333</v>
      </c>
      <c r="L128" s="22">
        <v>0.16590277777777776</v>
      </c>
      <c r="M128" s="4">
        <v>14280</v>
      </c>
      <c r="N128" s="4"/>
    </row>
    <row r="129" spans="1:14" s="14" customFormat="1" ht="12.75" customHeight="1">
      <c r="A129" s="4">
        <v>123</v>
      </c>
      <c r="B129" s="63">
        <v>30</v>
      </c>
      <c r="C129" s="60" t="s">
        <v>365</v>
      </c>
      <c r="D129" s="62">
        <v>1980</v>
      </c>
      <c r="E129" s="63" t="s">
        <v>9</v>
      </c>
      <c r="F129" s="65" t="s">
        <v>219</v>
      </c>
      <c r="G129" s="22">
        <f t="shared" si="7"/>
        <v>0.08289351851851855</v>
      </c>
      <c r="H129" s="4" t="str">
        <f t="shared" si="6"/>
        <v>М18</v>
      </c>
      <c r="I129" s="4">
        <v>75</v>
      </c>
      <c r="J129" s="4"/>
      <c r="K129" s="22">
        <v>0.0833333333333333</v>
      </c>
      <c r="L129" s="22">
        <v>0.16622685185185185</v>
      </c>
      <c r="M129" s="4">
        <v>14340</v>
      </c>
      <c r="N129" s="4"/>
    </row>
    <row r="130" spans="1:14" s="14" customFormat="1" ht="12.75" customHeight="1">
      <c r="A130" s="4">
        <v>124</v>
      </c>
      <c r="B130" s="63">
        <v>47</v>
      </c>
      <c r="C130" s="60" t="s">
        <v>339</v>
      </c>
      <c r="D130" s="62">
        <v>1994</v>
      </c>
      <c r="E130" s="63" t="s">
        <v>9</v>
      </c>
      <c r="F130" s="65"/>
      <c r="G130" s="22">
        <f t="shared" si="7"/>
        <v>0.0830439814814815</v>
      </c>
      <c r="H130" s="4" t="str">
        <f t="shared" si="6"/>
        <v>М18</v>
      </c>
      <c r="I130" s="4">
        <v>76</v>
      </c>
      <c r="J130" s="4"/>
      <c r="K130" s="22">
        <v>0.0833333333333333</v>
      </c>
      <c r="L130" s="22">
        <v>0.1663773148148148</v>
      </c>
      <c r="M130" s="4">
        <v>14340</v>
      </c>
      <c r="N130" s="4"/>
    </row>
    <row r="131" spans="1:14" s="14" customFormat="1" ht="12.75" customHeight="1">
      <c r="A131" s="4">
        <v>125</v>
      </c>
      <c r="B131" s="4">
        <v>184</v>
      </c>
      <c r="C131" s="18" t="s">
        <v>79</v>
      </c>
      <c r="D131" s="20">
        <v>1962</v>
      </c>
      <c r="E131" s="4" t="s">
        <v>9</v>
      </c>
      <c r="F131" s="66" t="s">
        <v>80</v>
      </c>
      <c r="G131" s="22">
        <f t="shared" si="7"/>
        <v>0.08328703703703706</v>
      </c>
      <c r="H131" s="4" t="str">
        <f t="shared" si="6"/>
        <v>М50</v>
      </c>
      <c r="I131" s="4">
        <v>17</v>
      </c>
      <c r="J131" s="4"/>
      <c r="K131" s="22">
        <v>0.0833333333333333</v>
      </c>
      <c r="L131" s="22">
        <v>0.16662037037037036</v>
      </c>
      <c r="M131" s="4">
        <v>14340</v>
      </c>
      <c r="N131" s="4"/>
    </row>
    <row r="132" spans="1:14" s="14" customFormat="1" ht="12.75" customHeight="1">
      <c r="A132" s="4">
        <v>126</v>
      </c>
      <c r="B132" s="4">
        <v>999</v>
      </c>
      <c r="C132" s="18" t="s">
        <v>89</v>
      </c>
      <c r="D132" s="20">
        <v>1972</v>
      </c>
      <c r="E132" s="4"/>
      <c r="F132" s="66"/>
      <c r="G132" s="22">
        <f t="shared" si="7"/>
        <v>0.08408564814814819</v>
      </c>
      <c r="H132" s="4" t="str">
        <f t="shared" si="6"/>
        <v>М40</v>
      </c>
      <c r="I132" s="4">
        <v>24</v>
      </c>
      <c r="J132" s="4"/>
      <c r="K132" s="22">
        <v>0.0833333333333333</v>
      </c>
      <c r="L132" s="22">
        <v>0.1674189814814815</v>
      </c>
      <c r="M132" s="4">
        <v>14460</v>
      </c>
      <c r="N132" s="4"/>
    </row>
    <row r="133" spans="1:14" s="14" customFormat="1" ht="12.75" customHeight="1">
      <c r="A133" s="4">
        <v>127</v>
      </c>
      <c r="B133" s="63">
        <v>12</v>
      </c>
      <c r="C133" s="60" t="s">
        <v>318</v>
      </c>
      <c r="D133" s="56">
        <v>1968</v>
      </c>
      <c r="E133" s="63" t="s">
        <v>9</v>
      </c>
      <c r="F133" s="65" t="s">
        <v>210</v>
      </c>
      <c r="G133" s="22">
        <f t="shared" si="7"/>
        <v>0.08509259259259265</v>
      </c>
      <c r="H133" s="4" t="str">
        <f t="shared" si="6"/>
        <v>М40</v>
      </c>
      <c r="I133" s="4">
        <v>25</v>
      </c>
      <c r="J133" s="4"/>
      <c r="K133" s="22">
        <v>0.0833333333333333</v>
      </c>
      <c r="L133" s="22">
        <v>0.16842592592592595</v>
      </c>
      <c r="M133" s="4">
        <v>14520</v>
      </c>
      <c r="N133" s="4"/>
    </row>
    <row r="134" spans="1:14" s="14" customFormat="1" ht="12.75" customHeight="1">
      <c r="A134" s="4">
        <v>128</v>
      </c>
      <c r="B134" s="63">
        <v>132</v>
      </c>
      <c r="C134" s="60" t="s">
        <v>283</v>
      </c>
      <c r="D134" s="62">
        <v>1983</v>
      </c>
      <c r="E134" s="63" t="s">
        <v>14</v>
      </c>
      <c r="F134" s="65"/>
      <c r="G134" s="22">
        <f t="shared" si="7"/>
        <v>0.08608796296296299</v>
      </c>
      <c r="H134" s="4" t="str">
        <f t="shared" si="6"/>
        <v>М18</v>
      </c>
      <c r="I134" s="4">
        <v>77</v>
      </c>
      <c r="J134" s="4"/>
      <c r="K134" s="22">
        <v>0.0833333333333333</v>
      </c>
      <c r="L134" s="22">
        <v>0.1694212962962963</v>
      </c>
      <c r="M134" s="4">
        <v>14580</v>
      </c>
      <c r="N134" s="4"/>
    </row>
    <row r="135" spans="1:14" s="14" customFormat="1" ht="12.75" customHeight="1">
      <c r="A135" s="4">
        <v>129</v>
      </c>
      <c r="B135" s="63">
        <v>86</v>
      </c>
      <c r="C135" s="60" t="s">
        <v>376</v>
      </c>
      <c r="D135" s="62">
        <v>1970</v>
      </c>
      <c r="E135" s="63" t="s">
        <v>236</v>
      </c>
      <c r="F135" s="65" t="s">
        <v>237</v>
      </c>
      <c r="G135" s="22">
        <f t="shared" si="7"/>
        <v>0.0862731481481482</v>
      </c>
      <c r="H135" s="4" t="str">
        <f aca="true" t="shared" si="8" ref="H135:H163">IF(AND(D135&gt;=1900,D135&lt;=1953),"М60",IF(AND(D135&gt;=1954,D135&lt;=1963),"М50",IF(AND(D135&gt;=1964,D135&lt;=1973),"М40",IF(AND(D135&gt;=1974,D135&lt;=2013),"М18",""))))</f>
        <v>М40</v>
      </c>
      <c r="I135" s="4">
        <v>26</v>
      </c>
      <c r="J135" s="4"/>
      <c r="K135" s="22">
        <v>0.0833333333333333</v>
      </c>
      <c r="L135" s="22">
        <v>0.1696064814814815</v>
      </c>
      <c r="M135" s="4">
        <v>14640</v>
      </c>
      <c r="N135" s="4"/>
    </row>
    <row r="136" spans="1:14" s="14" customFormat="1" ht="12.75" customHeight="1">
      <c r="A136" s="4">
        <v>130</v>
      </c>
      <c r="B136" s="4">
        <v>248</v>
      </c>
      <c r="C136" s="18" t="s">
        <v>135</v>
      </c>
      <c r="D136" s="20">
        <v>1969</v>
      </c>
      <c r="E136" s="4" t="s">
        <v>9</v>
      </c>
      <c r="F136" s="66" t="s">
        <v>132</v>
      </c>
      <c r="G136" s="22">
        <f t="shared" si="7"/>
        <v>0.08817129629629634</v>
      </c>
      <c r="H136" s="4" t="str">
        <f t="shared" si="8"/>
        <v>М40</v>
      </c>
      <c r="I136" s="4">
        <v>27</v>
      </c>
      <c r="J136" s="4"/>
      <c r="K136" s="22">
        <v>0.0833333333333333</v>
      </c>
      <c r="L136" s="22">
        <v>0.17150462962962965</v>
      </c>
      <c r="M136" s="4">
        <v>14760</v>
      </c>
      <c r="N136" s="4"/>
    </row>
    <row r="137" spans="1:14" s="14" customFormat="1" ht="12.75" customHeight="1">
      <c r="A137" s="4">
        <v>131</v>
      </c>
      <c r="B137" s="63">
        <v>65</v>
      </c>
      <c r="C137" s="60" t="s">
        <v>344</v>
      </c>
      <c r="D137" s="62">
        <v>1987</v>
      </c>
      <c r="E137" s="63" t="s">
        <v>157</v>
      </c>
      <c r="F137" s="65"/>
      <c r="G137" s="22">
        <f t="shared" si="7"/>
        <v>0.0905092592592593</v>
      </c>
      <c r="H137" s="4" t="str">
        <f t="shared" si="8"/>
        <v>М18</v>
      </c>
      <c r="I137" s="4">
        <v>78</v>
      </c>
      <c r="J137" s="4"/>
      <c r="K137" s="22">
        <v>0.0833333333333333</v>
      </c>
      <c r="L137" s="22">
        <v>0.1738425925925926</v>
      </c>
      <c r="M137" s="4">
        <v>15000</v>
      </c>
      <c r="N137" s="4"/>
    </row>
    <row r="138" spans="1:14" s="14" customFormat="1" ht="12.75" customHeight="1">
      <c r="A138" s="4">
        <v>132</v>
      </c>
      <c r="B138" s="63">
        <v>14</v>
      </c>
      <c r="C138" s="60" t="s">
        <v>324</v>
      </c>
      <c r="D138" s="62">
        <v>1986</v>
      </c>
      <c r="E138" s="63" t="s">
        <v>9</v>
      </c>
      <c r="F138" s="65" t="s">
        <v>211</v>
      </c>
      <c r="G138" s="22">
        <f t="shared" si="7"/>
        <v>0.09084490740740743</v>
      </c>
      <c r="H138" s="4" t="str">
        <f t="shared" si="8"/>
        <v>М18</v>
      </c>
      <c r="I138" s="4">
        <v>79</v>
      </c>
      <c r="J138" s="4"/>
      <c r="K138" s="22">
        <v>0.0833333333333333</v>
      </c>
      <c r="L138" s="22">
        <v>0.17417824074074073</v>
      </c>
      <c r="M138" s="4">
        <v>15000</v>
      </c>
      <c r="N138" s="4"/>
    </row>
    <row r="139" spans="1:14" s="14" customFormat="1" ht="12.75" customHeight="1">
      <c r="A139" s="4">
        <v>133</v>
      </c>
      <c r="B139" s="63">
        <v>23</v>
      </c>
      <c r="C139" s="60" t="s">
        <v>371</v>
      </c>
      <c r="D139" s="62">
        <v>1972</v>
      </c>
      <c r="E139" s="63" t="s">
        <v>9</v>
      </c>
      <c r="F139" s="65"/>
      <c r="G139" s="22">
        <f aca="true" t="shared" si="9" ref="G139:G146">L139-K139</f>
        <v>0.09119212962962968</v>
      </c>
      <c r="H139" s="4" t="str">
        <f t="shared" si="8"/>
        <v>М40</v>
      </c>
      <c r="I139" s="4">
        <v>28</v>
      </c>
      <c r="J139" s="4"/>
      <c r="K139" s="22">
        <v>0.0833333333333333</v>
      </c>
      <c r="L139" s="22">
        <v>0.17452546296296298</v>
      </c>
      <c r="M139" s="4">
        <v>15060</v>
      </c>
      <c r="N139" s="4"/>
    </row>
    <row r="140" spans="1:14" s="14" customFormat="1" ht="12.75" customHeight="1">
      <c r="A140" s="4">
        <v>134</v>
      </c>
      <c r="B140" s="4">
        <v>204</v>
      </c>
      <c r="C140" s="18" t="s">
        <v>148</v>
      </c>
      <c r="D140" s="20">
        <v>1977</v>
      </c>
      <c r="E140" s="4" t="s">
        <v>9</v>
      </c>
      <c r="F140" s="66" t="s">
        <v>382</v>
      </c>
      <c r="G140" s="22">
        <f t="shared" si="9"/>
        <v>0.09148148148148154</v>
      </c>
      <c r="H140" s="4" t="str">
        <f t="shared" si="8"/>
        <v>М18</v>
      </c>
      <c r="I140" s="4">
        <v>80</v>
      </c>
      <c r="J140" s="4"/>
      <c r="K140" s="22">
        <v>0.0833333333333333</v>
      </c>
      <c r="L140" s="22">
        <v>0.17481481481481484</v>
      </c>
      <c r="M140" s="4">
        <v>15060</v>
      </c>
      <c r="N140" s="4"/>
    </row>
    <row r="141" spans="1:14" s="14" customFormat="1" ht="12.75" customHeight="1">
      <c r="A141" s="4">
        <v>135</v>
      </c>
      <c r="B141" s="4">
        <v>169</v>
      </c>
      <c r="C141" s="18" t="s">
        <v>122</v>
      </c>
      <c r="D141" s="20">
        <v>1939</v>
      </c>
      <c r="E141" s="4" t="s">
        <v>23</v>
      </c>
      <c r="F141" s="66" t="s">
        <v>46</v>
      </c>
      <c r="G141" s="22">
        <f t="shared" si="9"/>
        <v>0.09609953703703707</v>
      </c>
      <c r="H141" s="4" t="str">
        <f t="shared" si="8"/>
        <v>М60</v>
      </c>
      <c r="I141" s="4">
        <v>8</v>
      </c>
      <c r="J141" s="4"/>
      <c r="K141" s="22">
        <v>0.0833333333333333</v>
      </c>
      <c r="L141" s="22">
        <v>0.17943287037037037</v>
      </c>
      <c r="M141" s="4">
        <v>15480</v>
      </c>
      <c r="N141" s="4"/>
    </row>
    <row r="142" spans="1:14" s="14" customFormat="1" ht="12.75" customHeight="1">
      <c r="A142" s="4">
        <v>136</v>
      </c>
      <c r="B142" s="4">
        <v>116</v>
      </c>
      <c r="C142" s="18" t="s">
        <v>199</v>
      </c>
      <c r="D142" s="20">
        <v>1982</v>
      </c>
      <c r="E142" s="4" t="s">
        <v>157</v>
      </c>
      <c r="F142" s="66"/>
      <c r="G142" s="22">
        <f t="shared" si="9"/>
        <v>0.09848379629629632</v>
      </c>
      <c r="H142" s="4" t="str">
        <f t="shared" si="8"/>
        <v>М18</v>
      </c>
      <c r="I142" s="4">
        <v>81</v>
      </c>
      <c r="J142" s="4"/>
      <c r="K142" s="22">
        <v>0.0833333333333333</v>
      </c>
      <c r="L142" s="22">
        <v>0.18181712962962962</v>
      </c>
      <c r="M142" s="4">
        <v>15660</v>
      </c>
      <c r="N142" s="4"/>
    </row>
    <row r="143" spans="1:14" s="14" customFormat="1" ht="12.75" customHeight="1">
      <c r="A143" s="4">
        <v>137</v>
      </c>
      <c r="B143" s="4">
        <v>239</v>
      </c>
      <c r="C143" s="18" t="s">
        <v>286</v>
      </c>
      <c r="D143" s="59">
        <v>1998</v>
      </c>
      <c r="E143" s="4" t="s">
        <v>157</v>
      </c>
      <c r="F143" s="66" t="s">
        <v>287</v>
      </c>
      <c r="G143" s="22">
        <f t="shared" si="9"/>
        <v>0.09848379629629632</v>
      </c>
      <c r="H143" s="4" t="str">
        <f t="shared" si="8"/>
        <v>М18</v>
      </c>
      <c r="I143" s="4">
        <v>82</v>
      </c>
      <c r="J143" s="4"/>
      <c r="K143" s="22">
        <v>0.0833333333333333</v>
      </c>
      <c r="L143" s="22">
        <v>0.18181712962962962</v>
      </c>
      <c r="M143" s="4">
        <v>15660</v>
      </c>
      <c r="N143" s="4"/>
    </row>
    <row r="144" spans="1:14" s="14" customFormat="1" ht="12.75" customHeight="1">
      <c r="A144" s="4">
        <v>138</v>
      </c>
      <c r="B144" s="4">
        <v>202</v>
      </c>
      <c r="C144" s="18" t="s">
        <v>147</v>
      </c>
      <c r="D144" s="20">
        <v>1945</v>
      </c>
      <c r="E144" s="4" t="s">
        <v>9</v>
      </c>
      <c r="F144" s="66" t="s">
        <v>132</v>
      </c>
      <c r="G144" s="22">
        <f t="shared" si="9"/>
        <v>0.09886574074074077</v>
      </c>
      <c r="H144" s="4" t="str">
        <f t="shared" si="8"/>
        <v>М60</v>
      </c>
      <c r="I144" s="4">
        <v>9</v>
      </c>
      <c r="J144" s="4"/>
      <c r="K144" s="22">
        <v>0.0833333333333333</v>
      </c>
      <c r="L144" s="22">
        <v>0.18219907407407407</v>
      </c>
      <c r="M144" s="4">
        <v>15720</v>
      </c>
      <c r="N144" s="4"/>
    </row>
    <row r="145" spans="1:14" s="14" customFormat="1" ht="12.75" customHeight="1">
      <c r="A145" s="4">
        <v>139</v>
      </c>
      <c r="B145" s="4">
        <v>174</v>
      </c>
      <c r="C145" s="18" t="s">
        <v>51</v>
      </c>
      <c r="D145" s="20">
        <v>1978</v>
      </c>
      <c r="E145" s="4" t="s">
        <v>9</v>
      </c>
      <c r="F145" s="66" t="s">
        <v>52</v>
      </c>
      <c r="G145" s="22">
        <f t="shared" si="9"/>
        <v>0.09898148148148152</v>
      </c>
      <c r="H145" s="4" t="str">
        <f t="shared" si="8"/>
        <v>М18</v>
      </c>
      <c r="I145" s="4">
        <v>83</v>
      </c>
      <c r="J145" s="4"/>
      <c r="K145" s="22">
        <v>0.0833333333333333</v>
      </c>
      <c r="L145" s="22">
        <v>0.18231481481481482</v>
      </c>
      <c r="M145" s="4">
        <v>15720</v>
      </c>
      <c r="N145" s="4"/>
    </row>
    <row r="146" spans="1:14" s="14" customFormat="1" ht="12.75" customHeight="1">
      <c r="A146" s="4">
        <v>140</v>
      </c>
      <c r="B146" s="63">
        <v>73</v>
      </c>
      <c r="C146" s="60" t="s">
        <v>366</v>
      </c>
      <c r="D146" s="62">
        <v>1968</v>
      </c>
      <c r="E146" s="63" t="s">
        <v>9</v>
      </c>
      <c r="F146" s="65" t="s">
        <v>231</v>
      </c>
      <c r="G146" s="22">
        <f t="shared" si="9"/>
        <v>0.0990393518518519</v>
      </c>
      <c r="H146" s="4" t="str">
        <f t="shared" si="8"/>
        <v>М40</v>
      </c>
      <c r="I146" s="4">
        <v>29</v>
      </c>
      <c r="J146" s="4"/>
      <c r="K146" s="22">
        <v>0.0833333333333333</v>
      </c>
      <c r="L146" s="22">
        <v>0.1823726851851852</v>
      </c>
      <c r="M146" s="4">
        <v>15720</v>
      </c>
      <c r="N146" s="4"/>
    </row>
    <row r="147" spans="1:14" s="14" customFormat="1" ht="12.75" customHeight="1">
      <c r="A147" s="4"/>
      <c r="B147" s="63">
        <v>25</v>
      </c>
      <c r="C147" s="60" t="s">
        <v>360</v>
      </c>
      <c r="D147" s="62">
        <v>1988</v>
      </c>
      <c r="E147" s="63" t="s">
        <v>218</v>
      </c>
      <c r="F147" s="65"/>
      <c r="G147" s="22" t="s">
        <v>381</v>
      </c>
      <c r="H147" s="4" t="str">
        <f t="shared" si="8"/>
        <v>М18</v>
      </c>
      <c r="I147" s="4"/>
      <c r="J147" s="4"/>
      <c r="K147" s="22">
        <v>0.0833333333333333</v>
      </c>
      <c r="L147" s="22"/>
      <c r="M147" s="4"/>
      <c r="N147" s="4"/>
    </row>
    <row r="148" spans="1:14" s="14" customFormat="1" ht="12.75" customHeight="1">
      <c r="A148" s="4"/>
      <c r="B148" s="63">
        <v>98</v>
      </c>
      <c r="C148" s="60" t="s">
        <v>333</v>
      </c>
      <c r="D148" s="62">
        <v>1982</v>
      </c>
      <c r="E148" s="63" t="s">
        <v>117</v>
      </c>
      <c r="F148" s="65"/>
      <c r="G148" s="22" t="s">
        <v>381</v>
      </c>
      <c r="H148" s="4" t="str">
        <f t="shared" si="8"/>
        <v>М18</v>
      </c>
      <c r="I148" s="4"/>
      <c r="J148" s="4"/>
      <c r="K148" s="22"/>
      <c r="L148" s="22"/>
      <c r="M148" s="4"/>
      <c r="N148" s="4"/>
    </row>
    <row r="149" spans="1:14" s="14" customFormat="1" ht="12.75" customHeight="1">
      <c r="A149" s="4"/>
      <c r="B149" s="4">
        <v>140</v>
      </c>
      <c r="C149" s="18" t="s">
        <v>156</v>
      </c>
      <c r="D149" s="20">
        <v>1979</v>
      </c>
      <c r="E149" s="4" t="s">
        <v>157</v>
      </c>
      <c r="F149" s="66"/>
      <c r="G149" s="22" t="s">
        <v>381</v>
      </c>
      <c r="H149" s="4" t="str">
        <f t="shared" si="8"/>
        <v>М18</v>
      </c>
      <c r="I149" s="4"/>
      <c r="J149" s="4"/>
      <c r="K149" s="22"/>
      <c r="L149" s="22"/>
      <c r="M149" s="4"/>
      <c r="N149" s="4"/>
    </row>
    <row r="150" spans="1:14" s="14" customFormat="1" ht="12.75" customHeight="1">
      <c r="A150" s="4"/>
      <c r="B150" s="4">
        <v>197</v>
      </c>
      <c r="C150" s="18" t="s">
        <v>185</v>
      </c>
      <c r="D150" s="20">
        <v>1988</v>
      </c>
      <c r="E150" s="4" t="s">
        <v>9</v>
      </c>
      <c r="F150" s="66" t="s">
        <v>132</v>
      </c>
      <c r="G150" s="22" t="s">
        <v>381</v>
      </c>
      <c r="H150" s="4" t="str">
        <f t="shared" si="8"/>
        <v>М18</v>
      </c>
      <c r="I150" s="4"/>
      <c r="J150" s="4"/>
      <c r="K150" s="22"/>
      <c r="L150" s="22"/>
      <c r="M150" s="4"/>
      <c r="N150" s="4"/>
    </row>
    <row r="151" spans="1:14" s="14" customFormat="1" ht="12.75" customHeight="1">
      <c r="A151" s="4"/>
      <c r="B151" s="63">
        <v>11</v>
      </c>
      <c r="C151" s="60" t="s">
        <v>317</v>
      </c>
      <c r="D151" s="56">
        <v>1976</v>
      </c>
      <c r="E151" s="4" t="s">
        <v>9</v>
      </c>
      <c r="F151" s="65"/>
      <c r="G151" s="22" t="s">
        <v>388</v>
      </c>
      <c r="H151" s="4" t="str">
        <f t="shared" si="8"/>
        <v>М18</v>
      </c>
      <c r="I151" s="4"/>
      <c r="J151" s="4"/>
      <c r="K151" s="22">
        <v>0.0833333333333333</v>
      </c>
      <c r="L151" s="22"/>
      <c r="M151" s="4"/>
      <c r="N151" s="4"/>
    </row>
    <row r="152" spans="1:14" s="14" customFormat="1" ht="12.75" customHeight="1">
      <c r="A152" s="4"/>
      <c r="B152" s="63">
        <v>18</v>
      </c>
      <c r="C152" s="60" t="s">
        <v>321</v>
      </c>
      <c r="D152" s="62">
        <v>1981</v>
      </c>
      <c r="E152" s="63" t="s">
        <v>213</v>
      </c>
      <c r="F152" s="65"/>
      <c r="G152" s="22" t="s">
        <v>388</v>
      </c>
      <c r="H152" s="4" t="str">
        <f t="shared" si="8"/>
        <v>М18</v>
      </c>
      <c r="I152" s="4"/>
      <c r="J152" s="4"/>
      <c r="K152" s="22">
        <v>0.0833333333333333</v>
      </c>
      <c r="L152" s="22"/>
      <c r="M152" s="4"/>
      <c r="N152" s="4"/>
    </row>
    <row r="153" spans="1:14" s="14" customFormat="1" ht="12.75" customHeight="1">
      <c r="A153" s="4"/>
      <c r="B153" s="63">
        <v>24</v>
      </c>
      <c r="C153" s="60" t="s">
        <v>338</v>
      </c>
      <c r="D153" s="62">
        <v>1985</v>
      </c>
      <c r="E153" s="63" t="s">
        <v>216</v>
      </c>
      <c r="F153" s="65" t="s">
        <v>217</v>
      </c>
      <c r="G153" s="22" t="s">
        <v>388</v>
      </c>
      <c r="H153" s="4" t="str">
        <f t="shared" si="8"/>
        <v>М18</v>
      </c>
      <c r="I153" s="4"/>
      <c r="J153" s="4"/>
      <c r="K153" s="22">
        <v>0.0833333333333333</v>
      </c>
      <c r="L153" s="22"/>
      <c r="M153" s="4"/>
      <c r="N153" s="4"/>
    </row>
    <row r="154" spans="1:14" s="14" customFormat="1" ht="12.75" customHeight="1">
      <c r="A154" s="4"/>
      <c r="B154" s="63">
        <v>27</v>
      </c>
      <c r="C154" s="60" t="s">
        <v>349</v>
      </c>
      <c r="D154" s="62">
        <v>1982</v>
      </c>
      <c r="E154" s="63" t="s">
        <v>9</v>
      </c>
      <c r="F154" s="65"/>
      <c r="G154" s="22" t="s">
        <v>388</v>
      </c>
      <c r="H154" s="4" t="str">
        <f t="shared" si="8"/>
        <v>М18</v>
      </c>
      <c r="I154" s="4"/>
      <c r="J154" s="4"/>
      <c r="K154" s="22">
        <v>0.0833333333333333</v>
      </c>
      <c r="L154" s="22"/>
      <c r="M154" s="4"/>
      <c r="N154" s="4"/>
    </row>
    <row r="155" spans="1:14" s="14" customFormat="1" ht="12.75" customHeight="1">
      <c r="A155" s="4"/>
      <c r="B155" s="63">
        <v>28</v>
      </c>
      <c r="C155" s="60" t="s">
        <v>343</v>
      </c>
      <c r="D155" s="62">
        <v>1979</v>
      </c>
      <c r="E155" s="63" t="s">
        <v>9</v>
      </c>
      <c r="F155" s="65"/>
      <c r="G155" s="22" t="s">
        <v>388</v>
      </c>
      <c r="H155" s="4" t="str">
        <f t="shared" si="8"/>
        <v>М18</v>
      </c>
      <c r="I155" s="4"/>
      <c r="J155" s="4"/>
      <c r="K155" s="22">
        <v>0.0833333333333333</v>
      </c>
      <c r="L155" s="22"/>
      <c r="M155" s="4"/>
      <c r="N155" s="4"/>
    </row>
    <row r="156" spans="1:14" s="14" customFormat="1" ht="12.75" customHeight="1">
      <c r="A156" s="4"/>
      <c r="B156" s="63">
        <v>50</v>
      </c>
      <c r="C156" s="60" t="s">
        <v>337</v>
      </c>
      <c r="D156" s="62">
        <v>1985</v>
      </c>
      <c r="E156" s="63" t="s">
        <v>9</v>
      </c>
      <c r="F156" s="65" t="s">
        <v>224</v>
      </c>
      <c r="G156" s="22" t="s">
        <v>388</v>
      </c>
      <c r="H156" s="4" t="str">
        <f t="shared" si="8"/>
        <v>М18</v>
      </c>
      <c r="I156" s="4"/>
      <c r="J156" s="4"/>
      <c r="K156" s="22">
        <v>0.0833333333333333</v>
      </c>
      <c r="L156" s="22"/>
      <c r="M156" s="4"/>
      <c r="N156" s="4"/>
    </row>
    <row r="157" spans="1:14" s="14" customFormat="1" ht="12.75" customHeight="1">
      <c r="A157" s="4"/>
      <c r="B157" s="63">
        <v>78</v>
      </c>
      <c r="C157" s="60" t="s">
        <v>332</v>
      </c>
      <c r="D157" s="62">
        <v>1986</v>
      </c>
      <c r="E157" s="63" t="s">
        <v>9</v>
      </c>
      <c r="F157" s="65" t="s">
        <v>233</v>
      </c>
      <c r="G157" s="22" t="s">
        <v>388</v>
      </c>
      <c r="H157" s="4" t="str">
        <f t="shared" si="8"/>
        <v>М18</v>
      </c>
      <c r="I157" s="4"/>
      <c r="J157" s="4"/>
      <c r="K157" s="22">
        <v>0.0833333333333333</v>
      </c>
      <c r="L157" s="22"/>
      <c r="M157" s="4"/>
      <c r="N157" s="4"/>
    </row>
    <row r="158" spans="1:14" s="14" customFormat="1" ht="12.75" customHeight="1">
      <c r="A158" s="4"/>
      <c r="B158" s="63">
        <v>79</v>
      </c>
      <c r="C158" s="60" t="s">
        <v>368</v>
      </c>
      <c r="D158" s="62">
        <v>1990</v>
      </c>
      <c r="E158" s="63" t="s">
        <v>9</v>
      </c>
      <c r="F158" s="65" t="s">
        <v>84</v>
      </c>
      <c r="G158" s="22" t="s">
        <v>388</v>
      </c>
      <c r="H158" s="4" t="str">
        <f t="shared" si="8"/>
        <v>М18</v>
      </c>
      <c r="I158" s="4"/>
      <c r="J158" s="4"/>
      <c r="K158" s="22">
        <v>0.0833333333333333</v>
      </c>
      <c r="L158" s="22"/>
      <c r="M158" s="4"/>
      <c r="N158" s="4"/>
    </row>
    <row r="159" spans="1:14" s="14" customFormat="1" ht="12.75" customHeight="1">
      <c r="A159" s="4"/>
      <c r="B159" s="63">
        <v>83</v>
      </c>
      <c r="C159" s="60" t="s">
        <v>375</v>
      </c>
      <c r="D159" s="56"/>
      <c r="E159" s="63"/>
      <c r="F159" s="65"/>
      <c r="G159" s="22" t="s">
        <v>388</v>
      </c>
      <c r="H159" s="4">
        <f t="shared" si="8"/>
      </c>
      <c r="I159" s="4"/>
      <c r="J159" s="4"/>
      <c r="K159" s="22">
        <v>0.0833333333333333</v>
      </c>
      <c r="L159" s="22"/>
      <c r="M159" s="4"/>
      <c r="N159" s="4"/>
    </row>
    <row r="160" spans="1:14" s="14" customFormat="1" ht="12.75" customHeight="1">
      <c r="A160" s="4"/>
      <c r="B160" s="63">
        <v>89</v>
      </c>
      <c r="C160" s="60" t="s">
        <v>359</v>
      </c>
      <c r="D160" s="62">
        <v>1988</v>
      </c>
      <c r="E160" s="63" t="s">
        <v>239</v>
      </c>
      <c r="F160" s="65" t="s">
        <v>239</v>
      </c>
      <c r="G160" s="22" t="s">
        <v>388</v>
      </c>
      <c r="H160" s="4" t="str">
        <f t="shared" si="8"/>
        <v>М18</v>
      </c>
      <c r="I160" s="4"/>
      <c r="J160" s="4"/>
      <c r="K160" s="22">
        <v>0.0833333333333333</v>
      </c>
      <c r="L160" s="22"/>
      <c r="M160" s="4"/>
      <c r="N160" s="4"/>
    </row>
    <row r="161" spans="1:14" s="14" customFormat="1" ht="12.75" customHeight="1">
      <c r="A161" s="4"/>
      <c r="B161" s="63">
        <v>99</v>
      </c>
      <c r="C161" s="60" t="s">
        <v>380</v>
      </c>
      <c r="D161" s="62">
        <v>1961</v>
      </c>
      <c r="E161" s="63" t="s">
        <v>9</v>
      </c>
      <c r="F161" s="65" t="s">
        <v>10</v>
      </c>
      <c r="G161" s="22" t="s">
        <v>388</v>
      </c>
      <c r="H161" s="4" t="str">
        <f t="shared" si="8"/>
        <v>М50</v>
      </c>
      <c r="I161" s="4"/>
      <c r="J161" s="4"/>
      <c r="K161" s="22">
        <v>0.0833333333333333</v>
      </c>
      <c r="L161" s="22"/>
      <c r="M161" s="4"/>
      <c r="N161" s="4"/>
    </row>
    <row r="162" spans="1:14" s="14" customFormat="1" ht="12.75" customHeight="1">
      <c r="A162" s="4"/>
      <c r="B162" s="4">
        <v>203</v>
      </c>
      <c r="C162" s="18" t="s">
        <v>179</v>
      </c>
      <c r="D162" s="20">
        <v>1987</v>
      </c>
      <c r="E162" s="4" t="s">
        <v>9</v>
      </c>
      <c r="F162" s="66"/>
      <c r="G162" s="22" t="s">
        <v>388</v>
      </c>
      <c r="H162" s="4" t="str">
        <f t="shared" si="8"/>
        <v>М18</v>
      </c>
      <c r="I162" s="4"/>
      <c r="J162" s="4"/>
      <c r="K162" s="22">
        <v>0.0833333333333333</v>
      </c>
      <c r="L162" s="22"/>
      <c r="M162" s="4"/>
      <c r="N162" s="4"/>
    </row>
    <row r="163" spans="1:14" s="14" customFormat="1" ht="12.75" customHeight="1">
      <c r="A163" s="4"/>
      <c r="B163" s="4">
        <v>279</v>
      </c>
      <c r="C163" s="18" t="s">
        <v>289</v>
      </c>
      <c r="D163" s="59">
        <v>1985</v>
      </c>
      <c r="E163" s="4" t="s">
        <v>9</v>
      </c>
      <c r="F163" s="66" t="s">
        <v>10</v>
      </c>
      <c r="G163" s="22" t="s">
        <v>388</v>
      </c>
      <c r="H163" s="4" t="str">
        <f t="shared" si="8"/>
        <v>М18</v>
      </c>
      <c r="I163" s="4"/>
      <c r="J163" s="4"/>
      <c r="K163" s="22">
        <v>0.0833333333333333</v>
      </c>
      <c r="L163" s="22">
        <v>0.20873842592592592</v>
      </c>
      <c r="M163" s="4">
        <v>18000</v>
      </c>
      <c r="N163" s="4"/>
    </row>
    <row r="164" spans="1:14" s="14" customFormat="1" ht="12.75" customHeight="1">
      <c r="A164" s="4"/>
      <c r="B164" s="4"/>
      <c r="C164" s="18"/>
      <c r="D164" s="19"/>
      <c r="E164" s="4"/>
      <c r="F164" s="47"/>
      <c r="G164" s="59"/>
      <c r="H164" s="4">
        <f aca="true" t="shared" si="10" ref="H164:H173">IF(AND(D164&gt;=1900,D164&lt;=1952),"М60",IF(AND(D164&gt;=1953,D164&lt;=1962),"М55",IF(AND(D164&gt;=1963,D164&lt;=1972),"М50",IF(AND(D164&gt;=1973,D164&lt;=1994),"М18",""))))</f>
      </c>
      <c r="I164" s="4"/>
      <c r="J164" s="4"/>
      <c r="K164" s="4"/>
      <c r="L164" s="4"/>
      <c r="M164" s="4"/>
      <c r="N164" s="4"/>
    </row>
    <row r="165" spans="1:14" s="14" customFormat="1" ht="12.75" customHeight="1">
      <c r="A165" s="4"/>
      <c r="B165" s="4"/>
      <c r="C165" s="18"/>
      <c r="D165" s="19"/>
      <c r="E165" s="4"/>
      <c r="F165" s="47"/>
      <c r="G165" s="59"/>
      <c r="H165" s="4">
        <f t="shared" si="10"/>
      </c>
      <c r="I165" s="4"/>
      <c r="J165" s="4"/>
      <c r="K165" s="4"/>
      <c r="L165" s="4"/>
      <c r="M165" s="4"/>
      <c r="N165" s="4"/>
    </row>
    <row r="166" spans="1:14" s="14" customFormat="1" ht="12.75" customHeight="1">
      <c r="A166" s="4"/>
      <c r="B166" s="2"/>
      <c r="C166" s="18"/>
      <c r="D166" s="19"/>
      <c r="E166" s="18"/>
      <c r="F166" s="43"/>
      <c r="G166" s="59"/>
      <c r="H166" s="4">
        <f t="shared" si="10"/>
      </c>
      <c r="I166" s="4"/>
      <c r="J166" s="40"/>
      <c r="K166" s="40"/>
      <c r="L166" s="40"/>
      <c r="M166" s="40"/>
      <c r="N166" s="40"/>
    </row>
    <row r="167" spans="1:14" s="14" customFormat="1" ht="12.75" customHeight="1">
      <c r="A167" s="4"/>
      <c r="B167" s="2"/>
      <c r="C167" s="18"/>
      <c r="D167" s="19"/>
      <c r="E167" s="18"/>
      <c r="F167" s="43"/>
      <c r="G167" s="59"/>
      <c r="H167" s="4">
        <f t="shared" si="10"/>
      </c>
      <c r="I167" s="4"/>
      <c r="J167" s="40"/>
      <c r="K167" s="40"/>
      <c r="L167" s="40"/>
      <c r="M167" s="40"/>
      <c r="N167" s="40"/>
    </row>
    <row r="168" spans="1:11" s="14" customFormat="1" ht="12.75" customHeight="1">
      <c r="A168" s="4"/>
      <c r="B168" s="2"/>
      <c r="C168" s="11"/>
      <c r="D168" s="9"/>
      <c r="E168" s="8"/>
      <c r="F168" s="12"/>
      <c r="G168" s="13"/>
      <c r="H168" s="4">
        <f t="shared" si="10"/>
      </c>
      <c r="I168" s="10"/>
      <c r="J168" s="3"/>
      <c r="K168" s="3"/>
    </row>
    <row r="169" spans="1:11" s="14" customFormat="1" ht="12.75" customHeight="1">
      <c r="A169" s="4"/>
      <c r="B169" s="2"/>
      <c r="C169" s="11"/>
      <c r="D169" s="9"/>
      <c r="E169" s="8"/>
      <c r="F169" s="12"/>
      <c r="G169" s="13"/>
      <c r="H169" s="4">
        <f t="shared" si="10"/>
      </c>
      <c r="I169" s="10"/>
      <c r="J169" s="3"/>
      <c r="K169" s="3"/>
    </row>
    <row r="170" spans="1:11" s="14" customFormat="1" ht="12.75" customHeight="1">
      <c r="A170" s="4"/>
      <c r="B170" s="2"/>
      <c r="C170" s="11"/>
      <c r="D170" s="9"/>
      <c r="E170" s="8"/>
      <c r="F170" s="12"/>
      <c r="G170" s="13"/>
      <c r="H170" s="4">
        <f t="shared" si="10"/>
      </c>
      <c r="I170" s="10"/>
      <c r="J170" s="3"/>
      <c r="K170" s="3"/>
    </row>
    <row r="171" spans="1:11" s="14" customFormat="1" ht="12.75" customHeight="1">
      <c r="A171" s="4"/>
      <c r="B171" s="2"/>
      <c r="C171" s="11"/>
      <c r="D171" s="9"/>
      <c r="E171" s="8"/>
      <c r="F171" s="12"/>
      <c r="G171" s="13"/>
      <c r="H171" s="4">
        <f t="shared" si="10"/>
      </c>
      <c r="I171" s="10"/>
      <c r="J171" s="3"/>
      <c r="K171" s="3"/>
    </row>
    <row r="172" spans="1:11" s="14" customFormat="1" ht="12.75" customHeight="1">
      <c r="A172" s="4"/>
      <c r="B172" s="2"/>
      <c r="C172" s="11"/>
      <c r="D172" s="9"/>
      <c r="E172" s="8"/>
      <c r="F172" s="12"/>
      <c r="G172" s="13"/>
      <c r="H172" s="4">
        <f t="shared" si="10"/>
      </c>
      <c r="I172" s="10"/>
      <c r="J172" s="3"/>
      <c r="K172" s="3"/>
    </row>
    <row r="173" spans="1:11" s="14" customFormat="1" ht="12.75" customHeight="1">
      <c r="A173" s="4"/>
      <c r="B173" s="2"/>
      <c r="C173" s="11"/>
      <c r="D173" s="9"/>
      <c r="E173" s="8"/>
      <c r="F173" s="12"/>
      <c r="G173" s="13"/>
      <c r="H173" s="4">
        <f t="shared" si="10"/>
      </c>
      <c r="I173" s="10"/>
      <c r="J173" s="3"/>
      <c r="K173" s="3"/>
    </row>
  </sheetData>
  <sheetProtection/>
  <autoFilter ref="A5:J173"/>
  <mergeCells count="12">
    <mergeCell ref="H5:H6"/>
    <mergeCell ref="I5:I6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</mergeCells>
  <conditionalFormatting sqref="C164:C165">
    <cfRule type="duplicateValues" priority="4" dxfId="1" stopIfTrue="1">
      <formula>AND(COUNTIF($C$164:$C$165,C164)&gt;1,NOT(ISBLANK(C164)))</formula>
    </cfRule>
  </conditionalFormatting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/>
  <dimension ref="A1:AB161"/>
  <sheetViews>
    <sheetView showGridLines="0" zoomScale="130" zoomScaleNormal="130" zoomScalePageLayoutView="0" workbookViewId="0" topLeftCell="A1">
      <selection activeCell="I42" sqref="I42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11" customWidth="1"/>
    <col min="4" max="4" width="5.00390625" style="9" customWidth="1"/>
    <col min="5" max="5" width="14.625" style="8" customWidth="1"/>
    <col min="6" max="6" width="18.625" style="12" customWidth="1"/>
    <col min="7" max="7" width="6.375" style="13" customWidth="1"/>
    <col min="8" max="8" width="5.625" style="14" customWidth="1"/>
    <col min="9" max="9" width="3.875" style="14" customWidth="1"/>
    <col min="10" max="10" width="9.125" style="3" customWidth="1"/>
    <col min="11" max="11" width="9.125" style="46" hidden="1" customWidth="1"/>
    <col min="12" max="14" width="9.125" style="3" hidden="1" customWidth="1"/>
    <col min="15" max="28" width="9.125" style="3" customWidth="1"/>
    <col min="29" max="16384" width="9.125" style="3" customWidth="1"/>
  </cols>
  <sheetData>
    <row r="1" spans="1:9" ht="20.25" customHeight="1">
      <c r="A1" s="79" t="s">
        <v>37</v>
      </c>
      <c r="B1" s="79"/>
      <c r="C1" s="79"/>
      <c r="D1" s="79"/>
      <c r="E1" s="79"/>
      <c r="F1" s="79"/>
      <c r="G1" s="79"/>
      <c r="H1" s="79"/>
      <c r="I1" s="79"/>
    </row>
    <row r="2" spans="1:9" ht="22.5" customHeight="1">
      <c r="A2" s="80" t="s">
        <v>56</v>
      </c>
      <c r="B2" s="80"/>
      <c r="C2" s="80"/>
      <c r="D2" s="80"/>
      <c r="E2" s="80"/>
      <c r="F2" s="80"/>
      <c r="G2" s="80"/>
      <c r="H2" s="80"/>
      <c r="I2" s="80"/>
    </row>
    <row r="3" spans="1:9" ht="17.25" customHeight="1">
      <c r="A3" s="81" t="s">
        <v>58</v>
      </c>
      <c r="B3" s="81"/>
      <c r="C3" s="81"/>
      <c r="D3" s="81"/>
      <c r="E3" s="81"/>
      <c r="F3" s="81"/>
      <c r="G3" s="81"/>
      <c r="H3" s="81"/>
      <c r="I3" s="81"/>
    </row>
    <row r="4" spans="1:11" s="6" customFormat="1" ht="13.5" customHeight="1">
      <c r="A4" s="5"/>
      <c r="C4" s="1"/>
      <c r="D4" s="1"/>
      <c r="E4" s="1"/>
      <c r="F4" s="1"/>
      <c r="G4" s="1"/>
      <c r="H4" s="1"/>
      <c r="K4" s="57"/>
    </row>
    <row r="5" spans="1:11" s="7" customFormat="1" ht="7.5" customHeight="1">
      <c r="A5" s="82" t="s">
        <v>0</v>
      </c>
      <c r="B5" s="82" t="s">
        <v>1</v>
      </c>
      <c r="C5" s="82" t="s">
        <v>2</v>
      </c>
      <c r="D5" s="75" t="s">
        <v>3</v>
      </c>
      <c r="E5" s="75" t="s">
        <v>4</v>
      </c>
      <c r="F5" s="75" t="s">
        <v>5</v>
      </c>
      <c r="G5" s="77" t="s">
        <v>6</v>
      </c>
      <c r="H5" s="77" t="s">
        <v>7</v>
      </c>
      <c r="I5" s="77" t="s">
        <v>8</v>
      </c>
      <c r="K5" s="39"/>
    </row>
    <row r="6" spans="1:11" s="7" customFormat="1" ht="7.5" customHeight="1">
      <c r="A6" s="83"/>
      <c r="B6" s="83"/>
      <c r="C6" s="83"/>
      <c r="D6" s="76"/>
      <c r="E6" s="76"/>
      <c r="F6" s="76"/>
      <c r="G6" s="78"/>
      <c r="H6" s="78"/>
      <c r="I6" s="78"/>
      <c r="K6" s="39"/>
    </row>
    <row r="7" spans="1:14" ht="12.75" customHeight="1">
      <c r="A7" s="4">
        <v>1</v>
      </c>
      <c r="B7" s="4">
        <v>220</v>
      </c>
      <c r="C7" s="18" t="s">
        <v>261</v>
      </c>
      <c r="D7" s="19">
        <v>1988</v>
      </c>
      <c r="E7" s="4" t="s">
        <v>9</v>
      </c>
      <c r="F7" s="47" t="s">
        <v>262</v>
      </c>
      <c r="G7" s="22">
        <f aca="true" t="shared" si="0" ref="G7:G31">L7-K7</f>
        <v>0.06435185185185187</v>
      </c>
      <c r="H7" s="4" t="str">
        <f aca="true" t="shared" si="1" ref="H7:H15">IF(AND(D7&gt;=1900,D7&lt;=1953),"Ж60",IF(AND(D7&gt;=1954,D7&lt;=1963),"Ж50",IF(AND(D7&gt;=1964,D7&lt;=1973),"Ж40",IF(AND(D7&gt;=1974,D7&lt;=1995),"Ж18",""))))</f>
        <v>Ж18</v>
      </c>
      <c r="I7" s="4">
        <v>1</v>
      </c>
      <c r="J7" s="10"/>
      <c r="K7" s="22">
        <v>0.0833333333333333</v>
      </c>
      <c r="L7" s="58">
        <v>0.14768518518518517</v>
      </c>
      <c r="M7" s="4">
        <v>12720</v>
      </c>
      <c r="N7" s="14"/>
    </row>
    <row r="8" spans="1:14" ht="12.75" customHeight="1">
      <c r="A8" s="4">
        <v>2</v>
      </c>
      <c r="B8" s="4">
        <v>195</v>
      </c>
      <c r="C8" s="18" t="s">
        <v>183</v>
      </c>
      <c r="D8" s="19">
        <v>1988</v>
      </c>
      <c r="E8" s="4" t="s">
        <v>9</v>
      </c>
      <c r="F8" s="21" t="s">
        <v>132</v>
      </c>
      <c r="G8" s="22">
        <f t="shared" si="0"/>
        <v>0.06501157407407408</v>
      </c>
      <c r="H8" s="4" t="str">
        <f t="shared" si="1"/>
        <v>Ж18</v>
      </c>
      <c r="I8" s="4">
        <v>2</v>
      </c>
      <c r="J8" s="10"/>
      <c r="K8" s="22">
        <v>0.08333333333333333</v>
      </c>
      <c r="L8" s="58">
        <v>0.1483449074074074</v>
      </c>
      <c r="M8" s="40">
        <v>12780</v>
      </c>
      <c r="N8" s="40"/>
    </row>
    <row r="9" spans="1:14" ht="12.75" customHeight="1">
      <c r="A9" s="4">
        <v>3</v>
      </c>
      <c r="B9" s="52">
        <v>44</v>
      </c>
      <c r="C9" s="55" t="s">
        <v>304</v>
      </c>
      <c r="D9" s="54">
        <v>1987</v>
      </c>
      <c r="E9" s="52" t="s">
        <v>41</v>
      </c>
      <c r="F9" s="52"/>
      <c r="G9" s="22">
        <f t="shared" si="0"/>
        <v>0.06702546296296301</v>
      </c>
      <c r="H9" s="4" t="str">
        <f t="shared" si="1"/>
        <v>Ж18</v>
      </c>
      <c r="I9" s="4">
        <v>3</v>
      </c>
      <c r="J9" s="10"/>
      <c r="K9" s="22">
        <v>0.0833333333333333</v>
      </c>
      <c r="L9" s="58">
        <v>0.1503587962962963</v>
      </c>
      <c r="M9" s="4">
        <v>12960</v>
      </c>
      <c r="N9" s="4"/>
    </row>
    <row r="10" spans="1:14" ht="12.75" customHeight="1">
      <c r="A10" s="4">
        <v>4</v>
      </c>
      <c r="B10" s="52">
        <v>69</v>
      </c>
      <c r="C10" s="55" t="s">
        <v>301</v>
      </c>
      <c r="D10" s="61">
        <v>1963</v>
      </c>
      <c r="E10" s="52" t="s">
        <v>230</v>
      </c>
      <c r="F10" s="52" t="s">
        <v>10</v>
      </c>
      <c r="G10" s="22">
        <f t="shared" si="0"/>
        <v>0.06781250000000004</v>
      </c>
      <c r="H10" s="4" t="str">
        <f t="shared" si="1"/>
        <v>Ж50</v>
      </c>
      <c r="I10" s="4">
        <v>1</v>
      </c>
      <c r="J10" s="10"/>
      <c r="K10" s="58">
        <v>0.0833333333333333</v>
      </c>
      <c r="L10" s="58">
        <v>0.15114583333333334</v>
      </c>
      <c r="M10" s="4">
        <v>13020</v>
      </c>
      <c r="N10" s="4"/>
    </row>
    <row r="11" spans="1:14" ht="12.75" customHeight="1">
      <c r="A11" s="4">
        <v>5</v>
      </c>
      <c r="B11" s="52">
        <v>106</v>
      </c>
      <c r="C11" s="55" t="s">
        <v>294</v>
      </c>
      <c r="D11" s="61">
        <v>1986</v>
      </c>
      <c r="E11" s="52" t="s">
        <v>9</v>
      </c>
      <c r="F11" s="52" t="s">
        <v>70</v>
      </c>
      <c r="G11" s="22">
        <f t="shared" si="0"/>
        <v>0.06831018518518521</v>
      </c>
      <c r="H11" s="4" t="str">
        <f t="shared" si="1"/>
        <v>Ж18</v>
      </c>
      <c r="I11" s="4">
        <v>4</v>
      </c>
      <c r="J11" s="10"/>
      <c r="K11" s="22">
        <v>0.0833333333333333</v>
      </c>
      <c r="L11" s="58">
        <v>0.1516435185185185</v>
      </c>
      <c r="M11" s="4">
        <v>13080</v>
      </c>
      <c r="N11" s="4"/>
    </row>
    <row r="12" spans="1:14" ht="12.75" customHeight="1">
      <c r="A12" s="4">
        <v>6</v>
      </c>
      <c r="B12" s="52">
        <v>29</v>
      </c>
      <c r="C12" s="55" t="s">
        <v>307</v>
      </c>
      <c r="D12" s="54">
        <v>1972</v>
      </c>
      <c r="E12" s="52" t="s">
        <v>14</v>
      </c>
      <c r="F12" s="52" t="s">
        <v>13</v>
      </c>
      <c r="G12" s="22">
        <f t="shared" si="0"/>
        <v>0.07105324074074078</v>
      </c>
      <c r="H12" s="4" t="str">
        <f t="shared" si="1"/>
        <v>Ж40</v>
      </c>
      <c r="I12" s="4">
        <v>1</v>
      </c>
      <c r="J12" s="10"/>
      <c r="K12" s="22">
        <v>0.0833333333333333</v>
      </c>
      <c r="L12" s="58">
        <v>0.15438657407407408</v>
      </c>
      <c r="M12" s="4">
        <v>13320</v>
      </c>
      <c r="N12" s="4"/>
    </row>
    <row r="13" spans="1:14" ht="12.75" customHeight="1">
      <c r="A13" s="4">
        <v>7</v>
      </c>
      <c r="B13" s="52">
        <v>228</v>
      </c>
      <c r="C13" s="55" t="s">
        <v>302</v>
      </c>
      <c r="D13" s="61">
        <v>1975</v>
      </c>
      <c r="E13" s="52" t="s">
        <v>9</v>
      </c>
      <c r="F13" s="52" t="s">
        <v>226</v>
      </c>
      <c r="G13" s="22">
        <f t="shared" si="0"/>
        <v>0.07148148148148152</v>
      </c>
      <c r="H13" s="4" t="str">
        <f t="shared" si="1"/>
        <v>Ж18</v>
      </c>
      <c r="I13" s="4">
        <v>5</v>
      </c>
      <c r="J13" s="10"/>
      <c r="K13" s="58">
        <v>0.0833333333333333</v>
      </c>
      <c r="L13" s="58">
        <v>0.15481481481481482</v>
      </c>
      <c r="M13" s="4">
        <v>13320</v>
      </c>
      <c r="N13" s="4"/>
    </row>
    <row r="14" spans="1:14" ht="12.75" customHeight="1">
      <c r="A14" s="4">
        <v>8</v>
      </c>
      <c r="B14" s="52">
        <v>16</v>
      </c>
      <c r="C14" s="55" t="s">
        <v>308</v>
      </c>
      <c r="D14" s="54">
        <v>1987</v>
      </c>
      <c r="E14" s="52" t="s">
        <v>9</v>
      </c>
      <c r="F14" s="52"/>
      <c r="G14" s="22">
        <f t="shared" si="0"/>
        <v>0.074212962962963</v>
      </c>
      <c r="H14" s="4" t="str">
        <f t="shared" si="1"/>
        <v>Ж18</v>
      </c>
      <c r="I14" s="4">
        <v>6</v>
      </c>
      <c r="J14" s="10"/>
      <c r="K14" s="22">
        <v>0.0833333333333333</v>
      </c>
      <c r="L14" s="58">
        <v>0.1575462962962963</v>
      </c>
      <c r="M14" s="4">
        <v>13560</v>
      </c>
      <c r="N14" s="4"/>
    </row>
    <row r="15" spans="1:13" ht="12.75" customHeight="1">
      <c r="A15" s="4">
        <v>9</v>
      </c>
      <c r="B15" s="4">
        <v>164</v>
      </c>
      <c r="C15" s="18" t="s">
        <v>88</v>
      </c>
      <c r="D15" s="19">
        <v>1980</v>
      </c>
      <c r="E15" s="4" t="s">
        <v>9</v>
      </c>
      <c r="F15" s="21"/>
      <c r="G15" s="22">
        <f t="shared" si="0"/>
        <v>0.07429398148148152</v>
      </c>
      <c r="H15" s="4" t="str">
        <f t="shared" si="1"/>
        <v>Ж18</v>
      </c>
      <c r="I15" s="4">
        <v>7</v>
      </c>
      <c r="J15" s="10"/>
      <c r="K15" s="58">
        <v>0.0833333333333333</v>
      </c>
      <c r="L15" s="58">
        <v>0.15762731481481482</v>
      </c>
      <c r="M15" s="3">
        <v>13560</v>
      </c>
    </row>
    <row r="16" spans="1:14" ht="12.75" customHeight="1">
      <c r="A16" s="4">
        <v>10</v>
      </c>
      <c r="B16" s="4">
        <v>208</v>
      </c>
      <c r="C16" s="18" t="s">
        <v>144</v>
      </c>
      <c r="D16" s="19">
        <v>1988</v>
      </c>
      <c r="E16" s="4" t="s">
        <v>9</v>
      </c>
      <c r="G16" s="22">
        <f t="shared" si="0"/>
        <v>0.07435185185185188</v>
      </c>
      <c r="H16" s="4" t="str">
        <f>IF(AND(D16&gt;=1900,D16&lt;=1952),"Ж60",IF(AND(D16&gt;=1953,D16&lt;=1962),"Ж55",IF(AND(D16&gt;=1963,D16&lt;=1972),"Ж50",IF(AND(D16&gt;=1973,D16&lt;=1994),"Ж18",""))))</f>
        <v>Ж18</v>
      </c>
      <c r="I16" s="10">
        <v>8</v>
      </c>
      <c r="K16" s="58">
        <v>0.0833333333333333</v>
      </c>
      <c r="L16" s="58">
        <v>0.15768518518518518</v>
      </c>
      <c r="M16" s="4">
        <v>13620</v>
      </c>
      <c r="N16" s="14"/>
    </row>
    <row r="17" spans="1:14" ht="12.75" customHeight="1">
      <c r="A17" s="4">
        <v>11</v>
      </c>
      <c r="B17" s="52">
        <v>91</v>
      </c>
      <c r="C17" s="55" t="s">
        <v>296</v>
      </c>
      <c r="D17" s="61">
        <v>1982</v>
      </c>
      <c r="E17" s="52" t="s">
        <v>9</v>
      </c>
      <c r="F17" s="52" t="s">
        <v>46</v>
      </c>
      <c r="G17" s="22">
        <f t="shared" si="0"/>
        <v>0.07442129629629633</v>
      </c>
      <c r="H17" s="4" t="str">
        <f aca="true" t="shared" si="2" ref="H17:H23">IF(AND(D17&gt;=1900,D17&lt;=1953),"Ж60",IF(AND(D17&gt;=1954,D17&lt;=1963),"Ж50",IF(AND(D17&gt;=1964,D17&lt;=1973),"Ж40",IF(AND(D17&gt;=1974,D17&lt;=1995),"Ж18",""))))</f>
        <v>Ж18</v>
      </c>
      <c r="I17" s="4">
        <v>9</v>
      </c>
      <c r="J17" s="10"/>
      <c r="K17" s="22">
        <v>0.0833333333333333</v>
      </c>
      <c r="L17" s="58">
        <v>0.15775462962962963</v>
      </c>
      <c r="M17" s="4">
        <v>13620</v>
      </c>
      <c r="N17" s="4"/>
    </row>
    <row r="18" spans="1:14" ht="12.75" customHeight="1">
      <c r="A18" s="4">
        <v>12</v>
      </c>
      <c r="B18" s="52">
        <v>72</v>
      </c>
      <c r="C18" s="55" t="s">
        <v>299</v>
      </c>
      <c r="D18" s="61">
        <v>1972</v>
      </c>
      <c r="E18" s="52" t="s">
        <v>9</v>
      </c>
      <c r="F18" s="52" t="s">
        <v>13</v>
      </c>
      <c r="G18" s="22">
        <f t="shared" si="0"/>
        <v>0.07458333333333338</v>
      </c>
      <c r="H18" s="4" t="str">
        <f t="shared" si="2"/>
        <v>Ж40</v>
      </c>
      <c r="I18" s="4">
        <v>2</v>
      </c>
      <c r="J18" s="10"/>
      <c r="K18" s="58">
        <v>0.0833333333333333</v>
      </c>
      <c r="L18" s="58">
        <v>0.15791666666666668</v>
      </c>
      <c r="M18" s="4">
        <v>13620</v>
      </c>
      <c r="N18" s="4"/>
    </row>
    <row r="19" spans="1:14" ht="12.75" customHeight="1">
      <c r="A19" s="4">
        <v>13</v>
      </c>
      <c r="B19" s="4">
        <v>148</v>
      </c>
      <c r="C19" s="18" t="s">
        <v>193</v>
      </c>
      <c r="D19" s="19">
        <v>1972</v>
      </c>
      <c r="E19" s="4"/>
      <c r="F19" s="21" t="s">
        <v>194</v>
      </c>
      <c r="G19" s="22">
        <f t="shared" si="0"/>
        <v>0.07651620370370375</v>
      </c>
      <c r="H19" s="4" t="str">
        <f t="shared" si="2"/>
        <v>Ж40</v>
      </c>
      <c r="I19" s="4">
        <v>3</v>
      </c>
      <c r="J19" s="10"/>
      <c r="K19" s="22">
        <v>0.0833333333333333</v>
      </c>
      <c r="L19" s="58">
        <v>0.15984953703703705</v>
      </c>
      <c r="M19" s="40">
        <v>13800</v>
      </c>
      <c r="N19" s="40"/>
    </row>
    <row r="20" spans="1:14" ht="12.75" customHeight="1">
      <c r="A20" s="4">
        <v>14</v>
      </c>
      <c r="B20" s="52">
        <v>212</v>
      </c>
      <c r="C20" s="55" t="s">
        <v>272</v>
      </c>
      <c r="D20" s="62">
        <v>1995</v>
      </c>
      <c r="E20" s="52" t="s">
        <v>9</v>
      </c>
      <c r="F20" s="47"/>
      <c r="G20" s="22">
        <f t="shared" si="0"/>
        <v>0.08091435185185188</v>
      </c>
      <c r="H20" s="4" t="str">
        <f t="shared" si="2"/>
        <v>Ж18</v>
      </c>
      <c r="I20" s="4">
        <v>10</v>
      </c>
      <c r="J20" s="10"/>
      <c r="K20" s="58">
        <v>0.0833333333333333</v>
      </c>
      <c r="L20" s="58">
        <v>0.16424768518518518</v>
      </c>
      <c r="M20" s="4">
        <v>14160</v>
      </c>
      <c r="N20" s="14"/>
    </row>
    <row r="21" spans="1:14" ht="12.75" customHeight="1">
      <c r="A21" s="4">
        <v>15</v>
      </c>
      <c r="B21" s="4">
        <v>234</v>
      </c>
      <c r="C21" s="18" t="s">
        <v>259</v>
      </c>
      <c r="D21" s="19">
        <v>1963</v>
      </c>
      <c r="E21" s="4" t="s">
        <v>14</v>
      </c>
      <c r="F21" s="47"/>
      <c r="G21" s="22">
        <f t="shared" si="0"/>
        <v>0.08112268518518521</v>
      </c>
      <c r="H21" s="4" t="str">
        <f t="shared" si="2"/>
        <v>Ж50</v>
      </c>
      <c r="I21" s="4">
        <v>2</v>
      </c>
      <c r="J21" s="10"/>
      <c r="K21" s="22">
        <v>0.0833333333333333</v>
      </c>
      <c r="L21" s="58">
        <v>0.16445601851851852</v>
      </c>
      <c r="M21" s="4">
        <v>14160</v>
      </c>
      <c r="N21" s="14"/>
    </row>
    <row r="22" spans="1:13" ht="12.75" customHeight="1">
      <c r="A22" s="4">
        <v>16</v>
      </c>
      <c r="B22" s="4">
        <v>232</v>
      </c>
      <c r="C22" s="18" t="s">
        <v>49</v>
      </c>
      <c r="D22" s="19">
        <v>1962</v>
      </c>
      <c r="E22" s="4" t="s">
        <v>41</v>
      </c>
      <c r="F22" s="21" t="s">
        <v>50</v>
      </c>
      <c r="G22" s="22">
        <f t="shared" si="0"/>
        <v>0.08385416666666672</v>
      </c>
      <c r="H22" s="4" t="str">
        <f t="shared" si="2"/>
        <v>Ж50</v>
      </c>
      <c r="I22" s="4">
        <v>3</v>
      </c>
      <c r="J22" s="10"/>
      <c r="K22" s="58">
        <v>0.0833333333333333</v>
      </c>
      <c r="L22" s="58">
        <v>0.16718750000000002</v>
      </c>
      <c r="M22" s="3">
        <v>14400</v>
      </c>
    </row>
    <row r="23" spans="1:14" ht="12.75" customHeight="1">
      <c r="A23" s="4">
        <v>17</v>
      </c>
      <c r="B23" s="4">
        <v>122</v>
      </c>
      <c r="C23" s="18" t="s">
        <v>276</v>
      </c>
      <c r="D23" s="19">
        <v>1974</v>
      </c>
      <c r="E23" s="4" t="s">
        <v>9</v>
      </c>
      <c r="F23" s="47" t="s">
        <v>13</v>
      </c>
      <c r="G23" s="22">
        <f t="shared" si="0"/>
        <v>0.0844791666666667</v>
      </c>
      <c r="H23" s="4" t="str">
        <f t="shared" si="2"/>
        <v>Ж18</v>
      </c>
      <c r="I23" s="4">
        <v>11</v>
      </c>
      <c r="J23" s="10"/>
      <c r="K23" s="58">
        <v>0.0833333333333333</v>
      </c>
      <c r="L23" s="58">
        <v>0.1678125</v>
      </c>
      <c r="M23" s="4">
        <v>14460</v>
      </c>
      <c r="N23" s="14"/>
    </row>
    <row r="24" spans="1:14" ht="12.75" customHeight="1">
      <c r="A24" s="4">
        <v>18</v>
      </c>
      <c r="B24" s="4">
        <v>235</v>
      </c>
      <c r="C24" s="18" t="s">
        <v>21</v>
      </c>
      <c r="D24" s="19">
        <v>1949</v>
      </c>
      <c r="E24" s="4" t="s">
        <v>9</v>
      </c>
      <c r="F24" s="21" t="s">
        <v>10</v>
      </c>
      <c r="G24" s="22">
        <f t="shared" si="0"/>
        <v>0.08493055555555558</v>
      </c>
      <c r="H24" s="4" t="str">
        <f>IF(AND(D24&gt;=1900,D24&lt;=1952),"Ж60",IF(AND(D24&gt;=1953,D24&lt;=1962),"Ж55",IF(AND(D24&gt;=1963,D24&lt;=1972),"Ж50",IF(AND(D24&gt;=1973,D24&lt;=1994),"Ж18",""))))</f>
        <v>Ж60</v>
      </c>
      <c r="I24" s="10">
        <v>1</v>
      </c>
      <c r="K24" s="58">
        <v>0.0833333333333333</v>
      </c>
      <c r="L24" s="58">
        <v>0.16826388888888888</v>
      </c>
      <c r="M24" s="4">
        <v>14520</v>
      </c>
      <c r="N24" s="14"/>
    </row>
    <row r="25" spans="1:14" ht="12.75" customHeight="1">
      <c r="A25" s="4">
        <v>19</v>
      </c>
      <c r="B25" s="52">
        <v>90</v>
      </c>
      <c r="C25" s="55" t="s">
        <v>297</v>
      </c>
      <c r="D25" s="61">
        <v>1987</v>
      </c>
      <c r="E25" s="52" t="s">
        <v>9</v>
      </c>
      <c r="F25" s="52" t="s">
        <v>70</v>
      </c>
      <c r="G25" s="22">
        <f t="shared" si="0"/>
        <v>0.08516203703703705</v>
      </c>
      <c r="H25" s="4" t="str">
        <f aca="true" t="shared" si="3" ref="H25:H31">IF(AND(D25&gt;=1900,D25&lt;=1953),"Ж60",IF(AND(D25&gt;=1954,D25&lt;=1963),"Ж50",IF(AND(D25&gt;=1964,D25&lt;=1973),"Ж40",IF(AND(D25&gt;=1974,D25&lt;=1995),"Ж18",""))))</f>
        <v>Ж18</v>
      </c>
      <c r="I25" s="4">
        <v>12</v>
      </c>
      <c r="J25" s="10"/>
      <c r="K25" s="22">
        <v>0.0833333333333333</v>
      </c>
      <c r="L25" s="58">
        <v>0.16849537037037035</v>
      </c>
      <c r="M25" s="4">
        <v>14520</v>
      </c>
      <c r="N25" s="4"/>
    </row>
    <row r="26" spans="1:14" ht="12.75" customHeight="1">
      <c r="A26" s="4">
        <v>20</v>
      </c>
      <c r="B26" s="52">
        <v>57</v>
      </c>
      <c r="C26" s="55" t="s">
        <v>303</v>
      </c>
      <c r="D26" s="54">
        <v>1987</v>
      </c>
      <c r="E26" s="52" t="s">
        <v>9</v>
      </c>
      <c r="F26" s="52" t="s">
        <v>225</v>
      </c>
      <c r="G26" s="22">
        <f t="shared" si="0"/>
        <v>0.08608796296296299</v>
      </c>
      <c r="H26" s="4" t="str">
        <f t="shared" si="3"/>
        <v>Ж18</v>
      </c>
      <c r="I26" s="4">
        <v>13</v>
      </c>
      <c r="J26" s="10"/>
      <c r="K26" s="22">
        <v>0.0833333333333333</v>
      </c>
      <c r="L26" s="58">
        <v>0.1694212962962963</v>
      </c>
      <c r="M26" s="4">
        <v>14580</v>
      </c>
      <c r="N26" s="4"/>
    </row>
    <row r="27" spans="1:13" ht="12.75" customHeight="1">
      <c r="A27" s="4">
        <v>21</v>
      </c>
      <c r="B27" s="4">
        <v>258</v>
      </c>
      <c r="C27" s="18" t="s">
        <v>128</v>
      </c>
      <c r="D27" s="19">
        <v>1945</v>
      </c>
      <c r="E27" s="4" t="s">
        <v>23</v>
      </c>
      <c r="F27" s="21" t="s">
        <v>46</v>
      </c>
      <c r="G27" s="22">
        <f t="shared" si="0"/>
        <v>0.08771990740740741</v>
      </c>
      <c r="H27" s="4" t="str">
        <f t="shared" si="3"/>
        <v>Ж60</v>
      </c>
      <c r="I27" s="4">
        <v>2</v>
      </c>
      <c r="J27" s="10"/>
      <c r="K27" s="58">
        <v>0.0833333333333333</v>
      </c>
      <c r="L27" s="58">
        <v>0.17105324074074071</v>
      </c>
      <c r="M27" s="3">
        <v>14760</v>
      </c>
    </row>
    <row r="28" spans="1:13" ht="12.75" customHeight="1">
      <c r="A28" s="4">
        <v>22</v>
      </c>
      <c r="B28" s="4">
        <v>138</v>
      </c>
      <c r="C28" s="18" t="s">
        <v>162</v>
      </c>
      <c r="D28" s="19">
        <v>1993</v>
      </c>
      <c r="E28" s="4"/>
      <c r="F28" s="21" t="s">
        <v>163</v>
      </c>
      <c r="G28" s="22">
        <f t="shared" si="0"/>
        <v>0.08949074074074077</v>
      </c>
      <c r="H28" s="4" t="str">
        <f t="shared" si="3"/>
        <v>Ж18</v>
      </c>
      <c r="I28" s="4">
        <v>14</v>
      </c>
      <c r="J28" s="10"/>
      <c r="K28" s="58">
        <v>0.0833333333333333</v>
      </c>
      <c r="L28" s="58">
        <v>0.17282407407407407</v>
      </c>
      <c r="M28" s="3">
        <v>14880</v>
      </c>
    </row>
    <row r="29" spans="1:14" ht="12.75" customHeight="1">
      <c r="A29" s="4">
        <v>23</v>
      </c>
      <c r="B29" s="4">
        <v>118</v>
      </c>
      <c r="C29" s="18" t="s">
        <v>248</v>
      </c>
      <c r="D29" s="19">
        <v>1983</v>
      </c>
      <c r="E29" s="4" t="s">
        <v>9</v>
      </c>
      <c r="F29" s="47"/>
      <c r="G29" s="22">
        <f t="shared" si="0"/>
        <v>0.0898263888888889</v>
      </c>
      <c r="H29" s="4" t="str">
        <f t="shared" si="3"/>
        <v>Ж18</v>
      </c>
      <c r="I29" s="4">
        <v>15</v>
      </c>
      <c r="J29" s="10"/>
      <c r="K29" s="22">
        <v>0.08333333333333333</v>
      </c>
      <c r="L29" s="58">
        <v>0.17315972222222223</v>
      </c>
      <c r="M29" s="4">
        <v>14940</v>
      </c>
      <c r="N29" s="4"/>
    </row>
    <row r="30" spans="1:14" ht="12.75" customHeight="1">
      <c r="A30" s="4">
        <v>24</v>
      </c>
      <c r="B30" s="52">
        <v>214</v>
      </c>
      <c r="C30" s="55" t="s">
        <v>295</v>
      </c>
      <c r="D30" s="61">
        <v>1954</v>
      </c>
      <c r="E30" s="52" t="s">
        <v>23</v>
      </c>
      <c r="F30" s="52" t="s">
        <v>46</v>
      </c>
      <c r="G30" s="22">
        <f t="shared" si="0"/>
        <v>0.0902893518518519</v>
      </c>
      <c r="H30" s="4" t="str">
        <f t="shared" si="3"/>
        <v>Ж50</v>
      </c>
      <c r="I30" s="4">
        <v>4</v>
      </c>
      <c r="J30" s="10"/>
      <c r="K30" s="22">
        <v>0.0833333333333333</v>
      </c>
      <c r="L30" s="58">
        <v>0.1736226851851852</v>
      </c>
      <c r="M30" s="4">
        <v>15000</v>
      </c>
      <c r="N30" s="4"/>
    </row>
    <row r="31" spans="1:13" ht="12.75" customHeight="1">
      <c r="A31" s="4">
        <v>25</v>
      </c>
      <c r="B31" s="4">
        <v>173</v>
      </c>
      <c r="C31" s="18" t="s">
        <v>123</v>
      </c>
      <c r="D31" s="19">
        <v>1952</v>
      </c>
      <c r="E31" s="4" t="s">
        <v>23</v>
      </c>
      <c r="F31" s="21" t="s">
        <v>46</v>
      </c>
      <c r="G31" s="22">
        <f t="shared" si="0"/>
        <v>0.09116898148148152</v>
      </c>
      <c r="H31" s="4" t="str">
        <f t="shared" si="3"/>
        <v>Ж60</v>
      </c>
      <c r="I31" s="4">
        <v>3</v>
      </c>
      <c r="J31" s="10"/>
      <c r="K31" s="58">
        <v>0.0833333333333333</v>
      </c>
      <c r="L31" s="58">
        <v>0.17450231481481482</v>
      </c>
      <c r="M31" s="3">
        <v>15060</v>
      </c>
    </row>
    <row r="32" spans="1:14" ht="12.75" customHeight="1">
      <c r="A32" s="4">
        <v>26</v>
      </c>
      <c r="B32" s="4">
        <v>178</v>
      </c>
      <c r="C32" s="18" t="s">
        <v>85</v>
      </c>
      <c r="D32" s="19">
        <v>1987</v>
      </c>
      <c r="E32" s="4" t="s">
        <v>9</v>
      </c>
      <c r="F32" s="4" t="s">
        <v>86</v>
      </c>
      <c r="G32" s="22">
        <f aca="true" t="shared" si="4" ref="G32:G41">L32-K32</f>
        <v>0.09182870370370373</v>
      </c>
      <c r="H32" s="4" t="str">
        <f>IF(AND(D32&gt;=1900,D32&lt;=1952),"Ж60",IF(AND(D32&gt;=1953,D32&lt;=1962),"Ж55",IF(AND(D32&gt;=1963,D32&lt;=1972),"Ж50",IF(AND(D32&gt;=1973,D32&lt;=1994),"Ж18",""))))</f>
        <v>Ж18</v>
      </c>
      <c r="I32" s="10">
        <v>16</v>
      </c>
      <c r="K32" s="58">
        <v>0.0833333333333333</v>
      </c>
      <c r="L32" s="58">
        <v>0.17516203703703703</v>
      </c>
      <c r="M32" s="4">
        <v>15120</v>
      </c>
      <c r="N32" s="14"/>
    </row>
    <row r="33" spans="1:13" ht="12.75" customHeight="1">
      <c r="A33" s="4">
        <v>27</v>
      </c>
      <c r="B33" s="4">
        <v>231</v>
      </c>
      <c r="C33" s="18" t="s">
        <v>118</v>
      </c>
      <c r="D33" s="19">
        <v>1992</v>
      </c>
      <c r="E33" s="4" t="s">
        <v>117</v>
      </c>
      <c r="F33" s="21"/>
      <c r="G33" s="22">
        <f t="shared" si="4"/>
        <v>0.0927777777777778</v>
      </c>
      <c r="H33" s="4" t="str">
        <f aca="true" t="shared" si="5" ref="H33:H43">IF(AND(D33&gt;=1900,D33&lt;=1953),"Ж60",IF(AND(D33&gt;=1954,D33&lt;=1963),"Ж50",IF(AND(D33&gt;=1964,D33&lt;=1973),"Ж40",IF(AND(D33&gt;=1974,D33&lt;=1995),"Ж18",""))))</f>
        <v>Ж18</v>
      </c>
      <c r="I33" s="4">
        <v>17</v>
      </c>
      <c r="J33" s="10"/>
      <c r="K33" s="58">
        <v>0.0833333333333333</v>
      </c>
      <c r="L33" s="58">
        <v>0.1761111111111111</v>
      </c>
      <c r="M33" s="3">
        <v>15180</v>
      </c>
    </row>
    <row r="34" spans="1:14" ht="12.75" customHeight="1">
      <c r="A34" s="4">
        <v>28</v>
      </c>
      <c r="B34" s="52">
        <v>34</v>
      </c>
      <c r="C34" s="55" t="s">
        <v>305</v>
      </c>
      <c r="D34" s="54">
        <v>1988</v>
      </c>
      <c r="E34" s="52" t="s">
        <v>9</v>
      </c>
      <c r="F34" s="52"/>
      <c r="G34" s="22">
        <f t="shared" si="4"/>
        <v>0.09346064814814818</v>
      </c>
      <c r="H34" s="4" t="str">
        <f t="shared" si="5"/>
        <v>Ж18</v>
      </c>
      <c r="I34" s="4">
        <v>18</v>
      </c>
      <c r="J34" s="10"/>
      <c r="K34" s="22">
        <v>0.0833333333333333</v>
      </c>
      <c r="L34" s="58">
        <v>0.17679398148148148</v>
      </c>
      <c r="M34" s="4">
        <v>15240</v>
      </c>
      <c r="N34" s="4"/>
    </row>
    <row r="35" spans="1:28" ht="12.75" customHeight="1">
      <c r="A35" s="4">
        <v>29</v>
      </c>
      <c r="B35" s="4">
        <v>162</v>
      </c>
      <c r="C35" s="18" t="s">
        <v>91</v>
      </c>
      <c r="D35" s="19">
        <v>1994</v>
      </c>
      <c r="E35" s="4" t="s">
        <v>9</v>
      </c>
      <c r="F35" s="21"/>
      <c r="G35" s="22">
        <f t="shared" si="4"/>
        <v>0.09449074074074078</v>
      </c>
      <c r="H35" s="4" t="str">
        <f t="shared" si="5"/>
        <v>Ж18</v>
      </c>
      <c r="I35" s="4">
        <v>19</v>
      </c>
      <c r="J35" s="10"/>
      <c r="K35" s="58">
        <v>0.0833333333333333</v>
      </c>
      <c r="L35" s="58">
        <v>0.17782407407407408</v>
      </c>
      <c r="M35" s="3">
        <v>10740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s="14" customFormat="1" ht="12.75" customHeight="1">
      <c r="A36" s="4">
        <v>30</v>
      </c>
      <c r="B36" s="4">
        <v>236</v>
      </c>
      <c r="C36" s="18" t="s">
        <v>141</v>
      </c>
      <c r="D36" s="19">
        <v>1968</v>
      </c>
      <c r="E36" s="4" t="s">
        <v>41</v>
      </c>
      <c r="F36" s="21" t="s">
        <v>50</v>
      </c>
      <c r="G36" s="22">
        <f t="shared" si="4"/>
        <v>0.0948263888888889</v>
      </c>
      <c r="H36" s="4" t="str">
        <f t="shared" si="5"/>
        <v>Ж40</v>
      </c>
      <c r="I36" s="4">
        <v>4</v>
      </c>
      <c r="J36" s="10"/>
      <c r="K36" s="58">
        <v>0.0833333333333333</v>
      </c>
      <c r="L36" s="58">
        <v>0.1781597222222222</v>
      </c>
      <c r="M36" s="3">
        <v>15360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14" s="14" customFormat="1" ht="12.75" customHeight="1">
      <c r="A37" s="4">
        <v>31</v>
      </c>
      <c r="B37" s="4">
        <v>191</v>
      </c>
      <c r="C37" s="18" t="s">
        <v>251</v>
      </c>
      <c r="D37" s="19">
        <v>1958</v>
      </c>
      <c r="E37" s="4" t="s">
        <v>9</v>
      </c>
      <c r="F37" s="47" t="s">
        <v>252</v>
      </c>
      <c r="G37" s="22">
        <f t="shared" si="4"/>
        <v>0.09622685185185191</v>
      </c>
      <c r="H37" s="4" t="str">
        <f t="shared" si="5"/>
        <v>Ж50</v>
      </c>
      <c r="I37" s="4">
        <v>5</v>
      </c>
      <c r="J37" s="10"/>
      <c r="K37" s="22">
        <v>0.0833333333333333</v>
      </c>
      <c r="L37" s="58">
        <v>0.1795601851851852</v>
      </c>
      <c r="M37" s="4">
        <v>15480</v>
      </c>
      <c r="N37" s="40"/>
    </row>
    <row r="38" spans="1:14" s="14" customFormat="1" ht="12.75" customHeight="1">
      <c r="A38" s="4">
        <v>32</v>
      </c>
      <c r="B38" s="4">
        <v>175</v>
      </c>
      <c r="C38" s="18" t="s">
        <v>127</v>
      </c>
      <c r="D38" s="19">
        <v>1957</v>
      </c>
      <c r="E38" s="4" t="s">
        <v>23</v>
      </c>
      <c r="F38" s="21" t="s">
        <v>46</v>
      </c>
      <c r="G38" s="22">
        <f t="shared" si="4"/>
        <v>0.09892361111111113</v>
      </c>
      <c r="H38" s="4" t="str">
        <f t="shared" si="5"/>
        <v>Ж50</v>
      </c>
      <c r="I38" s="4">
        <v>6</v>
      </c>
      <c r="J38" s="10"/>
      <c r="K38" s="58">
        <v>0.0833333333333333</v>
      </c>
      <c r="L38" s="58">
        <v>0.18225694444444443</v>
      </c>
      <c r="M38" s="3">
        <v>15720</v>
      </c>
      <c r="N38" s="3"/>
    </row>
    <row r="39" spans="1:14" s="14" customFormat="1" ht="12.75" customHeight="1">
      <c r="A39" s="4">
        <v>33</v>
      </c>
      <c r="B39" s="52">
        <v>58</v>
      </c>
      <c r="C39" s="55" t="s">
        <v>300</v>
      </c>
      <c r="D39" s="61">
        <v>1984</v>
      </c>
      <c r="E39" s="52" t="s">
        <v>227</v>
      </c>
      <c r="F39" s="52"/>
      <c r="G39" s="22">
        <f t="shared" si="4"/>
        <v>0.09899305555555558</v>
      </c>
      <c r="H39" s="4" t="str">
        <f t="shared" si="5"/>
        <v>Ж18</v>
      </c>
      <c r="I39" s="4">
        <v>20</v>
      </c>
      <c r="J39" s="10"/>
      <c r="K39" s="58">
        <v>0.0833333333333333</v>
      </c>
      <c r="L39" s="58">
        <v>0.18232638888888889</v>
      </c>
      <c r="M39" s="4">
        <v>15720</v>
      </c>
      <c r="N39" s="4"/>
    </row>
    <row r="40" spans="1:14" s="14" customFormat="1" ht="12.75" customHeight="1">
      <c r="A40" s="4">
        <v>34</v>
      </c>
      <c r="B40" s="52">
        <v>250</v>
      </c>
      <c r="C40" s="55" t="s">
        <v>298</v>
      </c>
      <c r="D40" s="61">
        <v>1991</v>
      </c>
      <c r="E40" s="52" t="s">
        <v>9</v>
      </c>
      <c r="F40" s="52" t="s">
        <v>235</v>
      </c>
      <c r="G40" s="22">
        <f t="shared" si="4"/>
        <v>0.10011574074074074</v>
      </c>
      <c r="H40" s="4" t="str">
        <f t="shared" si="5"/>
        <v>Ж18</v>
      </c>
      <c r="I40" s="4">
        <v>21</v>
      </c>
      <c r="J40" s="10"/>
      <c r="K40" s="22">
        <v>0.08333333333333333</v>
      </c>
      <c r="L40" s="58">
        <v>0.18344907407407407</v>
      </c>
      <c r="M40" s="4">
        <v>15840</v>
      </c>
      <c r="N40" s="4"/>
    </row>
    <row r="41" spans="1:14" s="14" customFormat="1" ht="12.75" customHeight="1">
      <c r="A41" s="4">
        <v>35</v>
      </c>
      <c r="B41" s="4">
        <v>120</v>
      </c>
      <c r="C41" s="18" t="s">
        <v>205</v>
      </c>
      <c r="D41" s="19">
        <v>1986</v>
      </c>
      <c r="E41" s="4" t="s">
        <v>9</v>
      </c>
      <c r="F41" s="21" t="s">
        <v>86</v>
      </c>
      <c r="G41" s="22">
        <f t="shared" si="4"/>
        <v>0.10145833333333336</v>
      </c>
      <c r="H41" s="4" t="str">
        <f t="shared" si="5"/>
        <v>Ж18</v>
      </c>
      <c r="I41" s="4">
        <v>22</v>
      </c>
      <c r="J41" s="10"/>
      <c r="K41" s="22">
        <v>0.0833333333333333</v>
      </c>
      <c r="L41" s="58">
        <v>0.18479166666666666</v>
      </c>
      <c r="M41" s="40">
        <v>15960</v>
      </c>
      <c r="N41" s="40"/>
    </row>
    <row r="42" spans="1:14" s="14" customFormat="1" ht="12.75" customHeight="1">
      <c r="A42" s="4">
        <v>36</v>
      </c>
      <c r="B42" s="4">
        <v>194</v>
      </c>
      <c r="C42" s="18" t="s">
        <v>153</v>
      </c>
      <c r="D42" s="19">
        <v>1965</v>
      </c>
      <c r="E42" s="4" t="s">
        <v>9</v>
      </c>
      <c r="F42" s="12"/>
      <c r="G42" s="22">
        <v>0.13667824074074073</v>
      </c>
      <c r="H42" s="4" t="str">
        <f>IF(AND(D42&gt;=1900,D42&lt;=1952),"Ж60",IF(AND(D42&gt;=1953,D42&lt;=1962),"Ж55",IF(AND(D42&gt;=1963,D42&lt;=1972),"Ж50",IF(AND(D42&gt;=1973,D42&lt;=1994),"Ж18",""))))</f>
        <v>Ж50</v>
      </c>
      <c r="I42" s="10">
        <v>7</v>
      </c>
      <c r="J42" s="3"/>
      <c r="K42" s="22">
        <v>0.0833333333333333</v>
      </c>
      <c r="L42" s="58">
        <v>0.2200115740740741</v>
      </c>
      <c r="M42" s="40">
        <v>18960</v>
      </c>
      <c r="N42" s="40"/>
    </row>
    <row r="43" spans="1:14" s="14" customFormat="1" ht="12.75" customHeight="1">
      <c r="A43" s="4"/>
      <c r="B43" s="4">
        <v>114</v>
      </c>
      <c r="C43" s="18" t="s">
        <v>198</v>
      </c>
      <c r="D43" s="19">
        <v>1988</v>
      </c>
      <c r="E43" s="4"/>
      <c r="F43" s="21" t="s">
        <v>13</v>
      </c>
      <c r="G43" s="22" t="s">
        <v>29</v>
      </c>
      <c r="H43" s="4" t="str">
        <f t="shared" si="5"/>
        <v>Ж18</v>
      </c>
      <c r="I43" s="4"/>
      <c r="J43" s="10"/>
      <c r="K43" s="22">
        <v>0.08333333333333333</v>
      </c>
      <c r="L43" s="58"/>
      <c r="M43" s="4"/>
      <c r="N43" s="4"/>
    </row>
    <row r="44" spans="1:12" s="14" customFormat="1" ht="12.75" customHeight="1">
      <c r="A44" s="4"/>
      <c r="B44" s="52">
        <v>32</v>
      </c>
      <c r="C44" s="55" t="s">
        <v>306</v>
      </c>
      <c r="D44" s="54">
        <v>1962</v>
      </c>
      <c r="E44" s="52" t="s">
        <v>157</v>
      </c>
      <c r="F44" s="52" t="s">
        <v>13</v>
      </c>
      <c r="G44" s="22" t="s">
        <v>388</v>
      </c>
      <c r="H44" s="4" t="str">
        <f>IF(AND(D44&gt;=1900,D44&lt;=1953),"Ж60",IF(AND(D44&gt;=1954,D44&lt;=1963),"Ж50",IF(AND(D44&gt;=1964,D44&lt;=1973),"Ж40",IF(AND(D44&gt;=1974,D44&lt;=1995),"Ж18",""))))</f>
        <v>Ж50</v>
      </c>
      <c r="I44" s="4"/>
      <c r="J44" s="10"/>
      <c r="K44" s="58">
        <v>0.0833333333333333</v>
      </c>
      <c r="L44" s="58"/>
    </row>
    <row r="45" spans="1:11" s="14" customFormat="1" ht="12.75" customHeight="1">
      <c r="A45" s="4"/>
      <c r="B45" s="4"/>
      <c r="C45" s="11"/>
      <c r="D45" s="9"/>
      <c r="E45" s="8"/>
      <c r="F45" s="12"/>
      <c r="G45" s="22"/>
      <c r="H45" s="4">
        <f aca="true" t="shared" si="6" ref="H45:H74">IF(AND(D45&gt;=1900,D45&lt;=1952),"Ж60",IF(AND(D45&gt;=1953,D45&lt;=1962),"Ж55",IF(AND(D45&gt;=1963,D45&lt;=1972),"Ж50",IF(AND(D45&gt;=1973,D45&lt;=1994),"Ж18",""))))</f>
      </c>
      <c r="I45" s="10"/>
      <c r="J45" s="3"/>
      <c r="K45" s="46"/>
    </row>
    <row r="46" spans="1:11" s="14" customFormat="1" ht="12.75" customHeight="1">
      <c r="A46" s="4"/>
      <c r="B46" s="4"/>
      <c r="C46" s="11"/>
      <c r="D46" s="9"/>
      <c r="E46" s="8"/>
      <c r="F46" s="12"/>
      <c r="G46" s="22"/>
      <c r="H46" s="4">
        <f t="shared" si="6"/>
      </c>
      <c r="I46" s="10"/>
      <c r="J46" s="3"/>
      <c r="K46" s="46"/>
    </row>
    <row r="47" spans="1:11" s="14" customFormat="1" ht="12.75" customHeight="1">
      <c r="A47" s="4"/>
      <c r="B47" s="4"/>
      <c r="C47" s="11"/>
      <c r="D47" s="9"/>
      <c r="E47" s="8"/>
      <c r="F47" s="12"/>
      <c r="G47" s="22"/>
      <c r="H47" s="4">
        <f t="shared" si="6"/>
      </c>
      <c r="I47" s="10"/>
      <c r="J47" s="3"/>
      <c r="K47" s="46"/>
    </row>
    <row r="48" spans="1:11" s="14" customFormat="1" ht="12.75" customHeight="1">
      <c r="A48" s="4"/>
      <c r="B48" s="4"/>
      <c r="C48" s="11"/>
      <c r="D48" s="9"/>
      <c r="E48" s="8"/>
      <c r="F48" s="12"/>
      <c r="G48" s="22"/>
      <c r="H48" s="4">
        <f t="shared" si="6"/>
      </c>
      <c r="J48" s="3"/>
      <c r="K48" s="46"/>
    </row>
    <row r="49" spans="1:11" s="14" customFormat="1" ht="12.75" customHeight="1">
      <c r="A49" s="4"/>
      <c r="B49" s="4"/>
      <c r="C49" s="11"/>
      <c r="D49" s="9"/>
      <c r="E49" s="8"/>
      <c r="F49" s="12"/>
      <c r="G49" s="22"/>
      <c r="H49" s="4">
        <f t="shared" si="6"/>
      </c>
      <c r="J49" s="3"/>
      <c r="K49" s="46"/>
    </row>
    <row r="50" spans="1:11" s="14" customFormat="1" ht="12.75" customHeight="1">
      <c r="A50" s="4"/>
      <c r="B50" s="4"/>
      <c r="C50" s="11"/>
      <c r="D50" s="9"/>
      <c r="E50" s="8"/>
      <c r="F50" s="12"/>
      <c r="G50" s="22"/>
      <c r="H50" s="4">
        <f t="shared" si="6"/>
      </c>
      <c r="J50" s="3"/>
      <c r="K50" s="46"/>
    </row>
    <row r="51" spans="1:11" s="14" customFormat="1" ht="12.75" customHeight="1">
      <c r="A51" s="4"/>
      <c r="B51" s="4"/>
      <c r="C51" s="11"/>
      <c r="D51" s="9"/>
      <c r="E51" s="8"/>
      <c r="F51" s="12"/>
      <c r="G51" s="22"/>
      <c r="H51" s="4">
        <f t="shared" si="6"/>
      </c>
      <c r="J51" s="3"/>
      <c r="K51" s="46"/>
    </row>
    <row r="52" spans="1:11" s="14" customFormat="1" ht="12.75" customHeight="1">
      <c r="A52" s="4"/>
      <c r="B52" s="4"/>
      <c r="C52" s="11"/>
      <c r="D52" s="9"/>
      <c r="E52" s="8"/>
      <c r="F52" s="12"/>
      <c r="G52" s="22"/>
      <c r="H52" s="4">
        <f t="shared" si="6"/>
      </c>
      <c r="J52" s="3"/>
      <c r="K52" s="46"/>
    </row>
    <row r="53" spans="1:11" s="14" customFormat="1" ht="12.75" customHeight="1">
      <c r="A53" s="4"/>
      <c r="B53" s="4"/>
      <c r="C53" s="11"/>
      <c r="D53" s="9"/>
      <c r="E53" s="8"/>
      <c r="F53" s="12"/>
      <c r="G53" s="22"/>
      <c r="H53" s="4">
        <f t="shared" si="6"/>
      </c>
      <c r="J53" s="3"/>
      <c r="K53" s="46"/>
    </row>
    <row r="54" spans="1:11" s="14" customFormat="1" ht="12.75" customHeight="1">
      <c r="A54" s="4"/>
      <c r="B54" s="4"/>
      <c r="C54" s="11"/>
      <c r="D54" s="9"/>
      <c r="E54" s="8"/>
      <c r="F54" s="12"/>
      <c r="G54" s="22"/>
      <c r="H54" s="4">
        <f t="shared" si="6"/>
      </c>
      <c r="J54" s="3"/>
      <c r="K54" s="46"/>
    </row>
    <row r="55" spans="1:11" s="14" customFormat="1" ht="12.75" customHeight="1">
      <c r="A55" s="4"/>
      <c r="B55" s="4"/>
      <c r="C55" s="11"/>
      <c r="D55" s="9"/>
      <c r="E55" s="8"/>
      <c r="F55" s="12"/>
      <c r="G55" s="22"/>
      <c r="H55" s="4">
        <f t="shared" si="6"/>
      </c>
      <c r="J55" s="3"/>
      <c r="K55" s="46"/>
    </row>
    <row r="56" spans="1:11" s="14" customFormat="1" ht="12.75" customHeight="1">
      <c r="A56" s="4"/>
      <c r="B56" s="4"/>
      <c r="C56" s="11"/>
      <c r="D56" s="9"/>
      <c r="E56" s="8"/>
      <c r="F56" s="12"/>
      <c r="G56" s="22"/>
      <c r="H56" s="4">
        <f t="shared" si="6"/>
      </c>
      <c r="J56" s="3"/>
      <c r="K56" s="46"/>
    </row>
    <row r="57" spans="1:11" s="14" customFormat="1" ht="12.75" customHeight="1">
      <c r="A57" s="4"/>
      <c r="B57" s="4"/>
      <c r="C57" s="11"/>
      <c r="D57" s="9"/>
      <c r="E57" s="8"/>
      <c r="F57" s="12"/>
      <c r="G57" s="22"/>
      <c r="H57" s="4">
        <f t="shared" si="6"/>
      </c>
      <c r="J57" s="3"/>
      <c r="K57" s="46"/>
    </row>
    <row r="58" spans="1:11" s="14" customFormat="1" ht="12.75" customHeight="1">
      <c r="A58" s="4"/>
      <c r="B58" s="4"/>
      <c r="C58" s="11"/>
      <c r="D58" s="9"/>
      <c r="E58" s="8"/>
      <c r="F58" s="12"/>
      <c r="G58" s="22"/>
      <c r="H58" s="4">
        <f t="shared" si="6"/>
      </c>
      <c r="J58" s="3"/>
      <c r="K58" s="46"/>
    </row>
    <row r="59" spans="1:11" s="14" customFormat="1" ht="12.75" customHeight="1">
      <c r="A59" s="4"/>
      <c r="B59" s="4"/>
      <c r="C59" s="11"/>
      <c r="D59" s="9"/>
      <c r="E59" s="8"/>
      <c r="F59" s="12"/>
      <c r="G59" s="22"/>
      <c r="H59" s="4">
        <f t="shared" si="6"/>
      </c>
      <c r="J59" s="3"/>
      <c r="K59" s="46"/>
    </row>
    <row r="60" spans="1:11" s="14" customFormat="1" ht="12.75" customHeight="1">
      <c r="A60" s="4"/>
      <c r="B60" s="4"/>
      <c r="C60" s="11"/>
      <c r="D60" s="9"/>
      <c r="E60" s="8"/>
      <c r="F60" s="12"/>
      <c r="G60" s="22"/>
      <c r="H60" s="4">
        <f t="shared" si="6"/>
      </c>
      <c r="J60" s="3"/>
      <c r="K60" s="46"/>
    </row>
    <row r="61" spans="1:11" s="14" customFormat="1" ht="12.75" customHeight="1">
      <c r="A61" s="4"/>
      <c r="B61" s="4"/>
      <c r="C61" s="11"/>
      <c r="D61" s="9"/>
      <c r="E61" s="8"/>
      <c r="F61" s="12"/>
      <c r="G61" s="22"/>
      <c r="H61" s="4">
        <f t="shared" si="6"/>
      </c>
      <c r="J61" s="3"/>
      <c r="K61" s="46"/>
    </row>
    <row r="62" spans="1:11" s="14" customFormat="1" ht="12.75" customHeight="1">
      <c r="A62" s="4"/>
      <c r="B62" s="4"/>
      <c r="C62" s="11"/>
      <c r="D62" s="9"/>
      <c r="E62" s="8"/>
      <c r="F62" s="12"/>
      <c r="G62" s="22"/>
      <c r="H62" s="4">
        <f t="shared" si="6"/>
      </c>
      <c r="J62" s="3"/>
      <c r="K62" s="46"/>
    </row>
    <row r="63" spans="1:11" s="14" customFormat="1" ht="12.75" customHeight="1">
      <c r="A63" s="4"/>
      <c r="B63" s="2"/>
      <c r="C63" s="11"/>
      <c r="D63" s="9"/>
      <c r="E63" s="8"/>
      <c r="F63" s="12"/>
      <c r="G63" s="22"/>
      <c r="H63" s="4">
        <f t="shared" si="6"/>
      </c>
      <c r="J63" s="3"/>
      <c r="K63" s="46"/>
    </row>
    <row r="64" spans="1:11" s="14" customFormat="1" ht="12.75" customHeight="1">
      <c r="A64" s="4"/>
      <c r="B64" s="2"/>
      <c r="C64" s="11"/>
      <c r="D64" s="9"/>
      <c r="E64" s="8"/>
      <c r="F64" s="12"/>
      <c r="G64" s="22"/>
      <c r="H64" s="4">
        <f t="shared" si="6"/>
      </c>
      <c r="J64" s="3"/>
      <c r="K64" s="46"/>
    </row>
    <row r="65" spans="1:11" s="14" customFormat="1" ht="12.75" customHeight="1">
      <c r="A65" s="4"/>
      <c r="B65" s="2"/>
      <c r="C65" s="11"/>
      <c r="D65" s="9"/>
      <c r="E65" s="8"/>
      <c r="F65" s="12"/>
      <c r="G65" s="22"/>
      <c r="H65" s="4">
        <f t="shared" si="6"/>
      </c>
      <c r="J65" s="3"/>
      <c r="K65" s="46"/>
    </row>
    <row r="66" spans="1:11" s="14" customFormat="1" ht="12.75" customHeight="1">
      <c r="A66" s="4"/>
      <c r="B66" s="2"/>
      <c r="C66" s="11"/>
      <c r="D66" s="9"/>
      <c r="E66" s="8"/>
      <c r="F66" s="12"/>
      <c r="G66" s="22"/>
      <c r="H66" s="4">
        <f t="shared" si="6"/>
      </c>
      <c r="J66" s="3"/>
      <c r="K66" s="46"/>
    </row>
    <row r="67" spans="1:11" s="14" customFormat="1" ht="12.75" customHeight="1">
      <c r="A67" s="4"/>
      <c r="B67" s="2"/>
      <c r="C67" s="11"/>
      <c r="D67" s="9"/>
      <c r="E67" s="8"/>
      <c r="F67" s="12"/>
      <c r="G67" s="22"/>
      <c r="H67" s="4">
        <f t="shared" si="6"/>
      </c>
      <c r="J67" s="3"/>
      <c r="K67" s="46"/>
    </row>
    <row r="68" spans="1:11" s="14" customFormat="1" ht="12.75" customHeight="1">
      <c r="A68" s="4"/>
      <c r="B68" s="2"/>
      <c r="C68" s="11"/>
      <c r="D68" s="9"/>
      <c r="E68" s="8"/>
      <c r="F68" s="12"/>
      <c r="G68" s="22"/>
      <c r="H68" s="4">
        <f t="shared" si="6"/>
      </c>
      <c r="J68" s="3"/>
      <c r="K68" s="46"/>
    </row>
    <row r="69" spans="1:11" s="14" customFormat="1" ht="12.75" customHeight="1">
      <c r="A69" s="4"/>
      <c r="B69" s="2"/>
      <c r="C69" s="11"/>
      <c r="D69" s="9"/>
      <c r="E69" s="8"/>
      <c r="F69" s="12"/>
      <c r="G69" s="22"/>
      <c r="H69" s="4">
        <f t="shared" si="6"/>
      </c>
      <c r="J69" s="3"/>
      <c r="K69" s="46"/>
    </row>
    <row r="70" spans="1:11" s="14" customFormat="1" ht="12.75" customHeight="1">
      <c r="A70" s="4"/>
      <c r="B70" s="2"/>
      <c r="C70" s="11"/>
      <c r="D70" s="9"/>
      <c r="E70" s="8"/>
      <c r="F70" s="12"/>
      <c r="G70" s="22"/>
      <c r="H70" s="4">
        <f t="shared" si="6"/>
      </c>
      <c r="J70" s="3"/>
      <c r="K70" s="46"/>
    </row>
    <row r="71" spans="1:11" s="14" customFormat="1" ht="12.75" customHeight="1">
      <c r="A71" s="4"/>
      <c r="B71" s="2"/>
      <c r="C71" s="11"/>
      <c r="D71" s="9"/>
      <c r="E71" s="8"/>
      <c r="F71" s="12"/>
      <c r="G71" s="22"/>
      <c r="H71" s="4">
        <f t="shared" si="6"/>
      </c>
      <c r="J71" s="3"/>
      <c r="K71" s="46"/>
    </row>
    <row r="72" spans="1:11" s="14" customFormat="1" ht="12.75" customHeight="1">
      <c r="A72" s="4"/>
      <c r="B72" s="2"/>
      <c r="C72" s="11"/>
      <c r="D72" s="9"/>
      <c r="E72" s="8"/>
      <c r="F72" s="12"/>
      <c r="G72" s="22"/>
      <c r="H72" s="4">
        <f t="shared" si="6"/>
      </c>
      <c r="J72" s="3"/>
      <c r="K72" s="46"/>
    </row>
    <row r="73" spans="1:11" s="14" customFormat="1" ht="12.75" customHeight="1">
      <c r="A73" s="4"/>
      <c r="B73" s="2"/>
      <c r="C73" s="11"/>
      <c r="D73" s="9"/>
      <c r="E73" s="8"/>
      <c r="F73" s="12"/>
      <c r="G73" s="22"/>
      <c r="H73" s="4">
        <f t="shared" si="6"/>
      </c>
      <c r="J73" s="3"/>
      <c r="K73" s="46"/>
    </row>
    <row r="74" spans="1:11" s="14" customFormat="1" ht="12.75" customHeight="1">
      <c r="A74" s="4"/>
      <c r="B74" s="2"/>
      <c r="C74" s="11"/>
      <c r="D74" s="9"/>
      <c r="E74" s="8"/>
      <c r="F74" s="12"/>
      <c r="G74" s="22"/>
      <c r="H74" s="4">
        <f t="shared" si="6"/>
      </c>
      <c r="J74" s="3"/>
      <c r="K74" s="46"/>
    </row>
    <row r="75" spans="1:11" s="14" customFormat="1" ht="12.75" customHeight="1">
      <c r="A75" s="4"/>
      <c r="B75" s="2"/>
      <c r="C75" s="11"/>
      <c r="D75" s="9"/>
      <c r="E75" s="8"/>
      <c r="F75" s="12"/>
      <c r="G75" s="22"/>
      <c r="H75" s="4">
        <f aca="true" t="shared" si="7" ref="H75:H106">IF(AND(D75&gt;=1900,D75&lt;=1952),"Ж60",IF(AND(D75&gt;=1953,D75&lt;=1962),"Ж55",IF(AND(D75&gt;=1963,D75&lt;=1972),"Ж50",IF(AND(D75&gt;=1973,D75&lt;=1994),"Ж18",""))))</f>
      </c>
      <c r="J75" s="3"/>
      <c r="K75" s="46"/>
    </row>
    <row r="76" spans="1:11" s="14" customFormat="1" ht="12.75" customHeight="1">
      <c r="A76" s="4"/>
      <c r="B76" s="2"/>
      <c r="C76" s="11"/>
      <c r="D76" s="9"/>
      <c r="E76" s="8"/>
      <c r="F76" s="12"/>
      <c r="G76" s="22"/>
      <c r="H76" s="4">
        <f t="shared" si="7"/>
      </c>
      <c r="J76" s="3"/>
      <c r="K76" s="46"/>
    </row>
    <row r="77" spans="1:11" s="14" customFormat="1" ht="12.75" customHeight="1">
      <c r="A77" s="4"/>
      <c r="B77" s="2"/>
      <c r="C77" s="11"/>
      <c r="D77" s="9"/>
      <c r="E77" s="8"/>
      <c r="F77" s="12"/>
      <c r="G77" s="22"/>
      <c r="H77" s="4">
        <f t="shared" si="7"/>
      </c>
      <c r="J77" s="3"/>
      <c r="K77" s="46"/>
    </row>
    <row r="78" spans="1:11" s="14" customFormat="1" ht="12.75" customHeight="1">
      <c r="A78" s="4"/>
      <c r="B78" s="2"/>
      <c r="C78" s="11"/>
      <c r="D78" s="9"/>
      <c r="E78" s="8"/>
      <c r="F78" s="12"/>
      <c r="G78" s="22"/>
      <c r="H78" s="4">
        <f t="shared" si="7"/>
      </c>
      <c r="J78" s="3"/>
      <c r="K78" s="46"/>
    </row>
    <row r="79" spans="1:11" s="14" customFormat="1" ht="12.75" customHeight="1">
      <c r="A79" s="4"/>
      <c r="B79" s="2"/>
      <c r="C79" s="11"/>
      <c r="D79" s="9"/>
      <c r="E79" s="8"/>
      <c r="F79" s="12"/>
      <c r="G79" s="22"/>
      <c r="H79" s="4">
        <f t="shared" si="7"/>
      </c>
      <c r="J79" s="3"/>
      <c r="K79" s="46"/>
    </row>
    <row r="80" spans="1:11" s="14" customFormat="1" ht="12.75" customHeight="1">
      <c r="A80" s="4"/>
      <c r="B80" s="2"/>
      <c r="C80" s="11"/>
      <c r="D80" s="9"/>
      <c r="E80" s="8"/>
      <c r="F80" s="12"/>
      <c r="G80" s="22"/>
      <c r="H80" s="4">
        <f t="shared" si="7"/>
      </c>
      <c r="J80" s="3"/>
      <c r="K80" s="46"/>
    </row>
    <row r="81" spans="1:11" s="14" customFormat="1" ht="12.75" customHeight="1">
      <c r="A81" s="4"/>
      <c r="B81" s="2"/>
      <c r="C81" s="11"/>
      <c r="D81" s="9"/>
      <c r="E81" s="8"/>
      <c r="F81" s="12"/>
      <c r="G81" s="22"/>
      <c r="H81" s="4">
        <f t="shared" si="7"/>
      </c>
      <c r="J81" s="3"/>
      <c r="K81" s="46"/>
    </row>
    <row r="82" spans="1:11" s="14" customFormat="1" ht="12.75" customHeight="1">
      <c r="A82" s="4"/>
      <c r="B82" s="2"/>
      <c r="C82" s="11"/>
      <c r="D82" s="9"/>
      <c r="E82" s="8"/>
      <c r="F82" s="12"/>
      <c r="G82" s="22"/>
      <c r="H82" s="4">
        <f t="shared" si="7"/>
      </c>
      <c r="J82" s="3"/>
      <c r="K82" s="46"/>
    </row>
    <row r="83" spans="1:11" s="14" customFormat="1" ht="12.75" customHeight="1">
      <c r="A83" s="4"/>
      <c r="B83" s="2"/>
      <c r="C83" s="11"/>
      <c r="D83" s="9"/>
      <c r="E83" s="8"/>
      <c r="F83" s="12"/>
      <c r="G83" s="22"/>
      <c r="H83" s="4">
        <f t="shared" si="7"/>
      </c>
      <c r="J83" s="3"/>
      <c r="K83" s="46"/>
    </row>
    <row r="84" spans="1:11" s="14" customFormat="1" ht="12.75" customHeight="1">
      <c r="A84" s="4"/>
      <c r="B84" s="2"/>
      <c r="C84" s="11"/>
      <c r="D84" s="9"/>
      <c r="E84" s="8"/>
      <c r="F84" s="12"/>
      <c r="G84" s="22"/>
      <c r="H84" s="4">
        <f t="shared" si="7"/>
      </c>
      <c r="J84" s="3"/>
      <c r="K84" s="46"/>
    </row>
    <row r="85" spans="1:11" s="14" customFormat="1" ht="12.75" customHeight="1">
      <c r="A85" s="4"/>
      <c r="B85" s="2"/>
      <c r="C85" s="11"/>
      <c r="D85" s="9"/>
      <c r="E85" s="8"/>
      <c r="F85" s="12"/>
      <c r="G85" s="22"/>
      <c r="H85" s="4">
        <f t="shared" si="7"/>
      </c>
      <c r="J85" s="3"/>
      <c r="K85" s="46"/>
    </row>
    <row r="86" spans="1:11" s="14" customFormat="1" ht="12.75" customHeight="1">
      <c r="A86" s="4"/>
      <c r="B86" s="2"/>
      <c r="C86" s="11"/>
      <c r="D86" s="9"/>
      <c r="E86" s="8"/>
      <c r="F86" s="12"/>
      <c r="G86" s="22"/>
      <c r="H86" s="4">
        <f t="shared" si="7"/>
      </c>
      <c r="J86" s="3"/>
      <c r="K86" s="46"/>
    </row>
    <row r="87" spans="1:11" s="14" customFormat="1" ht="12.75" customHeight="1">
      <c r="A87" s="4"/>
      <c r="B87" s="2"/>
      <c r="C87" s="11"/>
      <c r="D87" s="9"/>
      <c r="E87" s="8"/>
      <c r="F87" s="12"/>
      <c r="G87" s="22"/>
      <c r="H87" s="4">
        <f t="shared" si="7"/>
      </c>
      <c r="J87" s="3"/>
      <c r="K87" s="46"/>
    </row>
    <row r="88" spans="1:11" s="14" customFormat="1" ht="12.75" customHeight="1">
      <c r="A88" s="4"/>
      <c r="B88" s="2"/>
      <c r="C88" s="11"/>
      <c r="D88" s="9"/>
      <c r="E88" s="8"/>
      <c r="F88" s="12"/>
      <c r="G88" s="22"/>
      <c r="H88" s="4">
        <f t="shared" si="7"/>
      </c>
      <c r="J88" s="3"/>
      <c r="K88" s="46"/>
    </row>
    <row r="89" spans="1:11" s="14" customFormat="1" ht="12.75" customHeight="1">
      <c r="A89" s="4"/>
      <c r="B89" s="2"/>
      <c r="C89" s="11"/>
      <c r="D89" s="9"/>
      <c r="E89" s="8"/>
      <c r="F89" s="12"/>
      <c r="G89" s="22"/>
      <c r="H89" s="4">
        <f t="shared" si="7"/>
      </c>
      <c r="J89" s="3"/>
      <c r="K89" s="46"/>
    </row>
    <row r="90" spans="1:11" s="14" customFormat="1" ht="12.75" customHeight="1">
      <c r="A90" s="4"/>
      <c r="B90" s="2"/>
      <c r="C90" s="11"/>
      <c r="D90" s="9"/>
      <c r="E90" s="8"/>
      <c r="F90" s="12"/>
      <c r="G90" s="22"/>
      <c r="H90" s="4">
        <f t="shared" si="7"/>
      </c>
      <c r="J90" s="3"/>
      <c r="K90" s="46"/>
    </row>
    <row r="91" spans="1:11" s="14" customFormat="1" ht="12.75" customHeight="1">
      <c r="A91" s="4"/>
      <c r="B91" s="2"/>
      <c r="C91" s="11"/>
      <c r="D91" s="9"/>
      <c r="E91" s="8"/>
      <c r="F91" s="12"/>
      <c r="G91" s="22"/>
      <c r="H91" s="4">
        <f t="shared" si="7"/>
      </c>
      <c r="J91" s="3"/>
      <c r="K91" s="46"/>
    </row>
    <row r="92" spans="1:11" s="14" customFormat="1" ht="12.75" customHeight="1">
      <c r="A92" s="4"/>
      <c r="B92" s="2"/>
      <c r="C92" s="11"/>
      <c r="D92" s="9"/>
      <c r="E92" s="8"/>
      <c r="F92" s="12"/>
      <c r="G92" s="22"/>
      <c r="H92" s="4">
        <f t="shared" si="7"/>
      </c>
      <c r="J92" s="3"/>
      <c r="K92" s="46"/>
    </row>
    <row r="93" spans="1:11" s="14" customFormat="1" ht="12.75" customHeight="1">
      <c r="A93" s="4"/>
      <c r="B93" s="2"/>
      <c r="C93" s="11"/>
      <c r="D93" s="9"/>
      <c r="E93" s="8"/>
      <c r="F93" s="12"/>
      <c r="G93" s="22"/>
      <c r="H93" s="4">
        <f t="shared" si="7"/>
      </c>
      <c r="J93" s="3"/>
      <c r="K93" s="46"/>
    </row>
    <row r="94" spans="1:11" s="14" customFormat="1" ht="12.75" customHeight="1">
      <c r="A94" s="4"/>
      <c r="B94" s="2"/>
      <c r="C94" s="11"/>
      <c r="D94" s="9"/>
      <c r="E94" s="8"/>
      <c r="F94" s="12"/>
      <c r="G94" s="22"/>
      <c r="H94" s="4">
        <f t="shared" si="7"/>
      </c>
      <c r="J94" s="3"/>
      <c r="K94" s="46"/>
    </row>
    <row r="95" spans="1:11" s="14" customFormat="1" ht="12.75" customHeight="1">
      <c r="A95" s="4"/>
      <c r="B95" s="2"/>
      <c r="C95" s="11"/>
      <c r="D95" s="9"/>
      <c r="E95" s="8"/>
      <c r="F95" s="12"/>
      <c r="G95" s="22"/>
      <c r="H95" s="4">
        <f t="shared" si="7"/>
      </c>
      <c r="J95" s="3"/>
      <c r="K95" s="46"/>
    </row>
    <row r="96" spans="1:11" s="14" customFormat="1" ht="12.75" customHeight="1">
      <c r="A96" s="4"/>
      <c r="B96" s="2"/>
      <c r="C96" s="11"/>
      <c r="D96" s="9"/>
      <c r="E96" s="8"/>
      <c r="F96" s="12"/>
      <c r="G96" s="22"/>
      <c r="H96" s="4">
        <f t="shared" si="7"/>
      </c>
      <c r="J96" s="3"/>
      <c r="K96" s="46"/>
    </row>
    <row r="97" spans="1:11" s="14" customFormat="1" ht="12.75" customHeight="1">
      <c r="A97" s="4"/>
      <c r="B97" s="2"/>
      <c r="C97" s="11"/>
      <c r="D97" s="9"/>
      <c r="E97" s="8"/>
      <c r="F97" s="12"/>
      <c r="G97" s="22"/>
      <c r="H97" s="4">
        <f t="shared" si="7"/>
      </c>
      <c r="J97" s="3"/>
      <c r="K97" s="46"/>
    </row>
    <row r="98" spans="1:11" s="14" customFormat="1" ht="12.75" customHeight="1">
      <c r="A98" s="4"/>
      <c r="B98" s="2"/>
      <c r="C98" s="11"/>
      <c r="D98" s="9"/>
      <c r="E98" s="8"/>
      <c r="F98" s="12"/>
      <c r="G98" s="22"/>
      <c r="H98" s="4">
        <f t="shared" si="7"/>
      </c>
      <c r="J98" s="3"/>
      <c r="K98" s="46"/>
    </row>
    <row r="99" spans="1:11" s="14" customFormat="1" ht="12.75" customHeight="1">
      <c r="A99" s="4"/>
      <c r="B99" s="2"/>
      <c r="C99" s="11"/>
      <c r="D99" s="9"/>
      <c r="E99" s="8"/>
      <c r="F99" s="12"/>
      <c r="G99" s="22"/>
      <c r="H99" s="4">
        <f t="shared" si="7"/>
      </c>
      <c r="J99" s="3"/>
      <c r="K99" s="46"/>
    </row>
    <row r="100" spans="1:11" s="14" customFormat="1" ht="12.75" customHeight="1">
      <c r="A100" s="4"/>
      <c r="B100" s="2"/>
      <c r="C100" s="11"/>
      <c r="D100" s="9"/>
      <c r="E100" s="8"/>
      <c r="F100" s="12"/>
      <c r="G100" s="22"/>
      <c r="H100" s="4">
        <f t="shared" si="7"/>
      </c>
      <c r="J100" s="3"/>
      <c r="K100" s="46"/>
    </row>
    <row r="101" spans="1:11" s="14" customFormat="1" ht="12.75" customHeight="1">
      <c r="A101" s="4"/>
      <c r="B101" s="2"/>
      <c r="C101" s="11"/>
      <c r="D101" s="9"/>
      <c r="E101" s="8"/>
      <c r="F101" s="12"/>
      <c r="G101" s="22"/>
      <c r="H101" s="4">
        <f t="shared" si="7"/>
      </c>
      <c r="J101" s="3"/>
      <c r="K101" s="46"/>
    </row>
    <row r="102" spans="1:11" s="14" customFormat="1" ht="12.75" customHeight="1">
      <c r="A102" s="4"/>
      <c r="B102" s="2"/>
      <c r="C102" s="11"/>
      <c r="D102" s="9"/>
      <c r="E102" s="8"/>
      <c r="F102" s="12"/>
      <c r="G102" s="22"/>
      <c r="H102" s="4">
        <f t="shared" si="7"/>
      </c>
      <c r="J102" s="3"/>
      <c r="K102" s="46"/>
    </row>
    <row r="103" spans="1:11" s="14" customFormat="1" ht="12.75" customHeight="1">
      <c r="A103" s="4"/>
      <c r="B103" s="2"/>
      <c r="C103" s="11"/>
      <c r="D103" s="9"/>
      <c r="E103" s="8"/>
      <c r="F103" s="12"/>
      <c r="G103" s="22"/>
      <c r="H103" s="4">
        <f t="shared" si="7"/>
      </c>
      <c r="J103" s="3"/>
      <c r="K103" s="46"/>
    </row>
    <row r="104" spans="1:11" s="14" customFormat="1" ht="12.75" customHeight="1">
      <c r="A104" s="4"/>
      <c r="B104" s="2"/>
      <c r="C104" s="11"/>
      <c r="D104" s="9"/>
      <c r="E104" s="8"/>
      <c r="F104" s="12"/>
      <c r="G104" s="22"/>
      <c r="H104" s="4">
        <f t="shared" si="7"/>
      </c>
      <c r="J104" s="3"/>
      <c r="K104" s="46"/>
    </row>
    <row r="105" spans="1:11" s="14" customFormat="1" ht="12.75" customHeight="1">
      <c r="A105" s="4"/>
      <c r="B105" s="2"/>
      <c r="C105" s="11"/>
      <c r="D105" s="9"/>
      <c r="E105" s="8"/>
      <c r="F105" s="12"/>
      <c r="G105" s="22"/>
      <c r="H105" s="4">
        <f t="shared" si="7"/>
      </c>
      <c r="J105" s="3"/>
      <c r="K105" s="46"/>
    </row>
    <row r="106" spans="1:11" s="14" customFormat="1" ht="12.75" customHeight="1">
      <c r="A106" s="4"/>
      <c r="B106" s="2"/>
      <c r="C106" s="11"/>
      <c r="D106" s="9"/>
      <c r="E106" s="8"/>
      <c r="F106" s="12"/>
      <c r="G106" s="22"/>
      <c r="H106" s="4">
        <f t="shared" si="7"/>
      </c>
      <c r="J106" s="3"/>
      <c r="K106" s="46"/>
    </row>
    <row r="107" spans="1:11" s="14" customFormat="1" ht="12.75" customHeight="1">
      <c r="A107" s="4"/>
      <c r="B107" s="2"/>
      <c r="C107" s="11"/>
      <c r="D107" s="9"/>
      <c r="E107" s="8"/>
      <c r="F107" s="12"/>
      <c r="G107" s="22"/>
      <c r="H107" s="4">
        <f aca="true" t="shared" si="8" ref="H107:H138">IF(AND(D107&gt;=1900,D107&lt;=1952),"Ж60",IF(AND(D107&gt;=1953,D107&lt;=1962),"Ж55",IF(AND(D107&gt;=1963,D107&lt;=1972),"Ж50",IF(AND(D107&gt;=1973,D107&lt;=1994),"Ж18",""))))</f>
      </c>
      <c r="J107" s="3"/>
      <c r="K107" s="46"/>
    </row>
    <row r="108" spans="1:11" s="14" customFormat="1" ht="12.75" customHeight="1">
      <c r="A108" s="4"/>
      <c r="B108" s="2"/>
      <c r="C108" s="11"/>
      <c r="D108" s="9"/>
      <c r="E108" s="8"/>
      <c r="F108" s="12"/>
      <c r="G108" s="22"/>
      <c r="H108" s="4">
        <f t="shared" si="8"/>
      </c>
      <c r="J108" s="3"/>
      <c r="K108" s="46"/>
    </row>
    <row r="109" spans="1:11" s="14" customFormat="1" ht="12.75" customHeight="1">
      <c r="A109" s="4"/>
      <c r="B109" s="2"/>
      <c r="C109" s="11"/>
      <c r="D109" s="9"/>
      <c r="E109" s="8"/>
      <c r="F109" s="12"/>
      <c r="G109" s="22"/>
      <c r="H109" s="4">
        <f t="shared" si="8"/>
      </c>
      <c r="J109" s="3"/>
      <c r="K109" s="46"/>
    </row>
    <row r="110" spans="1:11" s="14" customFormat="1" ht="12.75" customHeight="1">
      <c r="A110" s="4"/>
      <c r="B110" s="2"/>
      <c r="C110" s="11"/>
      <c r="D110" s="9"/>
      <c r="E110" s="8"/>
      <c r="F110" s="12"/>
      <c r="G110" s="22"/>
      <c r="H110" s="4">
        <f t="shared" si="8"/>
      </c>
      <c r="J110" s="3"/>
      <c r="K110" s="46"/>
    </row>
    <row r="111" spans="1:11" s="14" customFormat="1" ht="12.75" customHeight="1">
      <c r="A111" s="4"/>
      <c r="B111" s="2"/>
      <c r="C111" s="11"/>
      <c r="D111" s="9"/>
      <c r="E111" s="8"/>
      <c r="F111" s="12"/>
      <c r="G111" s="22"/>
      <c r="H111" s="4">
        <f t="shared" si="8"/>
      </c>
      <c r="J111" s="3"/>
      <c r="K111" s="46"/>
    </row>
    <row r="112" spans="1:11" s="14" customFormat="1" ht="12.75" customHeight="1">
      <c r="A112" s="4"/>
      <c r="B112" s="2"/>
      <c r="C112" s="11"/>
      <c r="D112" s="9"/>
      <c r="E112" s="8"/>
      <c r="F112" s="12"/>
      <c r="G112" s="22"/>
      <c r="H112" s="4">
        <f t="shared" si="8"/>
      </c>
      <c r="J112" s="3"/>
      <c r="K112" s="46"/>
    </row>
    <row r="113" spans="1:11" s="14" customFormat="1" ht="12.75" customHeight="1">
      <c r="A113" s="4"/>
      <c r="B113" s="2"/>
      <c r="C113" s="11"/>
      <c r="D113" s="9"/>
      <c r="E113" s="8"/>
      <c r="F113" s="12"/>
      <c r="G113" s="22"/>
      <c r="H113" s="4">
        <f t="shared" si="8"/>
      </c>
      <c r="J113" s="3"/>
      <c r="K113" s="46"/>
    </row>
    <row r="114" spans="1:11" s="14" customFormat="1" ht="12.75" customHeight="1">
      <c r="A114" s="4"/>
      <c r="B114" s="2"/>
      <c r="C114" s="11"/>
      <c r="D114" s="9"/>
      <c r="E114" s="8"/>
      <c r="F114" s="12"/>
      <c r="G114" s="22"/>
      <c r="H114" s="4">
        <f t="shared" si="8"/>
      </c>
      <c r="J114" s="3"/>
      <c r="K114" s="46"/>
    </row>
    <row r="115" spans="1:11" s="14" customFormat="1" ht="12.75" customHeight="1">
      <c r="A115" s="4"/>
      <c r="B115" s="2"/>
      <c r="C115" s="11"/>
      <c r="D115" s="9"/>
      <c r="E115" s="8"/>
      <c r="F115" s="12"/>
      <c r="G115" s="22"/>
      <c r="H115" s="4">
        <f t="shared" si="8"/>
      </c>
      <c r="J115" s="3"/>
      <c r="K115" s="46"/>
    </row>
    <row r="116" spans="1:11" s="14" customFormat="1" ht="12.75" customHeight="1">
      <c r="A116" s="4"/>
      <c r="B116" s="2"/>
      <c r="C116" s="11"/>
      <c r="D116" s="9"/>
      <c r="E116" s="8"/>
      <c r="F116" s="12"/>
      <c r="G116" s="22"/>
      <c r="H116" s="4">
        <f t="shared" si="8"/>
      </c>
      <c r="J116" s="3"/>
      <c r="K116" s="46"/>
    </row>
    <row r="117" spans="1:11" s="14" customFormat="1" ht="12.75" customHeight="1">
      <c r="A117" s="4"/>
      <c r="B117" s="2"/>
      <c r="C117" s="11"/>
      <c r="D117" s="9"/>
      <c r="E117" s="8"/>
      <c r="F117" s="12"/>
      <c r="G117" s="22"/>
      <c r="H117" s="4">
        <f t="shared" si="8"/>
      </c>
      <c r="J117" s="3"/>
      <c r="K117" s="46"/>
    </row>
    <row r="118" spans="1:11" s="14" customFormat="1" ht="12.75" customHeight="1">
      <c r="A118" s="4"/>
      <c r="B118" s="2"/>
      <c r="C118" s="11"/>
      <c r="D118" s="9"/>
      <c r="E118" s="8"/>
      <c r="F118" s="12"/>
      <c r="G118" s="22"/>
      <c r="H118" s="4">
        <f t="shared" si="8"/>
      </c>
      <c r="J118" s="3"/>
      <c r="K118" s="46"/>
    </row>
    <row r="119" spans="1:11" s="14" customFormat="1" ht="12.75" customHeight="1">
      <c r="A119" s="4"/>
      <c r="B119" s="2"/>
      <c r="C119" s="11"/>
      <c r="D119" s="9"/>
      <c r="E119" s="8"/>
      <c r="F119" s="12"/>
      <c r="G119" s="22"/>
      <c r="H119" s="4">
        <f t="shared" si="8"/>
      </c>
      <c r="J119" s="3"/>
      <c r="K119" s="46"/>
    </row>
    <row r="120" spans="1:11" s="14" customFormat="1" ht="12.75" customHeight="1">
      <c r="A120" s="4"/>
      <c r="B120" s="2"/>
      <c r="C120" s="11"/>
      <c r="D120" s="9"/>
      <c r="E120" s="8"/>
      <c r="F120" s="12"/>
      <c r="G120" s="22"/>
      <c r="H120" s="4">
        <f t="shared" si="8"/>
      </c>
      <c r="J120" s="3"/>
      <c r="K120" s="46"/>
    </row>
    <row r="121" spans="1:11" s="14" customFormat="1" ht="12.75" customHeight="1">
      <c r="A121" s="4"/>
      <c r="B121" s="2"/>
      <c r="C121" s="11"/>
      <c r="D121" s="9"/>
      <c r="E121" s="8"/>
      <c r="F121" s="12"/>
      <c r="G121" s="22"/>
      <c r="H121" s="4">
        <f t="shared" si="8"/>
      </c>
      <c r="J121" s="3"/>
      <c r="K121" s="46"/>
    </row>
    <row r="122" spans="1:11" s="14" customFormat="1" ht="12.75" customHeight="1">
      <c r="A122" s="4"/>
      <c r="B122" s="2"/>
      <c r="C122" s="11"/>
      <c r="D122" s="9"/>
      <c r="E122" s="8"/>
      <c r="F122" s="12"/>
      <c r="G122" s="22"/>
      <c r="H122" s="4">
        <f t="shared" si="8"/>
      </c>
      <c r="J122" s="3"/>
      <c r="K122" s="46"/>
    </row>
    <row r="123" spans="1:11" s="14" customFormat="1" ht="12.75" customHeight="1">
      <c r="A123" s="4"/>
      <c r="B123" s="2"/>
      <c r="C123" s="11"/>
      <c r="D123" s="9"/>
      <c r="E123" s="8"/>
      <c r="F123" s="12"/>
      <c r="G123" s="22"/>
      <c r="H123" s="4">
        <f t="shared" si="8"/>
      </c>
      <c r="J123" s="3"/>
      <c r="K123" s="46"/>
    </row>
    <row r="124" spans="1:11" s="14" customFormat="1" ht="12.75" customHeight="1">
      <c r="A124" s="4"/>
      <c r="B124" s="2"/>
      <c r="C124" s="11"/>
      <c r="D124" s="9"/>
      <c r="E124" s="8"/>
      <c r="F124" s="12"/>
      <c r="G124" s="22"/>
      <c r="H124" s="4">
        <f t="shared" si="8"/>
      </c>
      <c r="J124" s="3"/>
      <c r="K124" s="46"/>
    </row>
    <row r="125" spans="1:11" s="14" customFormat="1" ht="12.75" customHeight="1">
      <c r="A125" s="4"/>
      <c r="B125" s="2"/>
      <c r="C125" s="11"/>
      <c r="D125" s="9"/>
      <c r="E125" s="8"/>
      <c r="F125" s="12"/>
      <c r="G125" s="22"/>
      <c r="H125" s="4">
        <f t="shared" si="8"/>
      </c>
      <c r="J125" s="3"/>
      <c r="K125" s="46"/>
    </row>
    <row r="126" spans="1:11" s="14" customFormat="1" ht="12.75" customHeight="1">
      <c r="A126" s="4"/>
      <c r="B126" s="2"/>
      <c r="C126" s="11"/>
      <c r="D126" s="9"/>
      <c r="E126" s="8"/>
      <c r="F126" s="12"/>
      <c r="G126" s="22"/>
      <c r="H126" s="4">
        <f t="shared" si="8"/>
      </c>
      <c r="J126" s="3"/>
      <c r="K126" s="46"/>
    </row>
    <row r="127" spans="1:11" s="14" customFormat="1" ht="12.75" customHeight="1">
      <c r="A127" s="4"/>
      <c r="B127" s="2"/>
      <c r="C127" s="11"/>
      <c r="D127" s="9"/>
      <c r="E127" s="8"/>
      <c r="F127" s="12"/>
      <c r="G127" s="22"/>
      <c r="H127" s="4">
        <f t="shared" si="8"/>
      </c>
      <c r="J127" s="3"/>
      <c r="K127" s="46"/>
    </row>
    <row r="128" spans="1:11" s="14" customFormat="1" ht="12.75" customHeight="1">
      <c r="A128" s="4"/>
      <c r="B128" s="2"/>
      <c r="C128" s="11"/>
      <c r="D128" s="9"/>
      <c r="E128" s="8"/>
      <c r="F128" s="12"/>
      <c r="G128" s="22"/>
      <c r="H128" s="4">
        <f t="shared" si="8"/>
      </c>
      <c r="J128" s="3"/>
      <c r="K128" s="46"/>
    </row>
    <row r="129" spans="1:11" s="14" customFormat="1" ht="12.75" customHeight="1">
      <c r="A129" s="4"/>
      <c r="B129" s="2"/>
      <c r="C129" s="11"/>
      <c r="D129" s="9"/>
      <c r="E129" s="8"/>
      <c r="F129" s="12"/>
      <c r="G129" s="22"/>
      <c r="H129" s="4">
        <f t="shared" si="8"/>
      </c>
      <c r="J129" s="3"/>
      <c r="K129" s="46"/>
    </row>
    <row r="130" spans="1:11" s="14" customFormat="1" ht="12.75" customHeight="1">
      <c r="A130" s="4"/>
      <c r="B130" s="2"/>
      <c r="C130" s="11"/>
      <c r="D130" s="9"/>
      <c r="E130" s="8"/>
      <c r="F130" s="12"/>
      <c r="G130" s="22"/>
      <c r="H130" s="4">
        <f t="shared" si="8"/>
      </c>
      <c r="J130" s="3"/>
      <c r="K130" s="46"/>
    </row>
    <row r="131" spans="1:11" s="14" customFormat="1" ht="12.75" customHeight="1">
      <c r="A131" s="4"/>
      <c r="B131" s="2"/>
      <c r="C131" s="11"/>
      <c r="D131" s="9"/>
      <c r="E131" s="8"/>
      <c r="F131" s="12"/>
      <c r="G131" s="22"/>
      <c r="H131" s="4">
        <f t="shared" si="8"/>
      </c>
      <c r="J131" s="3"/>
      <c r="K131" s="46"/>
    </row>
    <row r="132" spans="1:11" s="14" customFormat="1" ht="12.75" customHeight="1">
      <c r="A132" s="4"/>
      <c r="B132" s="2"/>
      <c r="C132" s="11"/>
      <c r="D132" s="9"/>
      <c r="E132" s="8"/>
      <c r="F132" s="12"/>
      <c r="G132" s="22"/>
      <c r="H132" s="4">
        <f t="shared" si="8"/>
      </c>
      <c r="J132" s="3"/>
      <c r="K132" s="46"/>
    </row>
    <row r="133" spans="1:11" s="14" customFormat="1" ht="12.75" customHeight="1">
      <c r="A133" s="4"/>
      <c r="B133" s="2"/>
      <c r="C133" s="11"/>
      <c r="D133" s="9"/>
      <c r="E133" s="8"/>
      <c r="F133" s="12"/>
      <c r="G133" s="22"/>
      <c r="H133" s="4">
        <f t="shared" si="8"/>
      </c>
      <c r="J133" s="3"/>
      <c r="K133" s="46"/>
    </row>
    <row r="134" spans="1:11" s="14" customFormat="1" ht="12.75" customHeight="1">
      <c r="A134" s="4"/>
      <c r="B134" s="2"/>
      <c r="C134" s="11"/>
      <c r="D134" s="9"/>
      <c r="E134" s="8"/>
      <c r="F134" s="12"/>
      <c r="G134" s="22"/>
      <c r="H134" s="4">
        <f t="shared" si="8"/>
      </c>
      <c r="J134" s="3"/>
      <c r="K134" s="46"/>
    </row>
    <row r="135" spans="1:11" s="14" customFormat="1" ht="12.75" customHeight="1">
      <c r="A135" s="4"/>
      <c r="B135" s="2"/>
      <c r="C135" s="11"/>
      <c r="D135" s="9"/>
      <c r="E135" s="8"/>
      <c r="F135" s="12"/>
      <c r="G135" s="22"/>
      <c r="H135" s="4">
        <f t="shared" si="8"/>
      </c>
      <c r="J135" s="3"/>
      <c r="K135" s="46"/>
    </row>
    <row r="136" spans="1:11" s="14" customFormat="1" ht="12.75" customHeight="1">
      <c r="A136" s="4"/>
      <c r="B136" s="2"/>
      <c r="C136" s="11"/>
      <c r="D136" s="9"/>
      <c r="E136" s="8"/>
      <c r="F136" s="12"/>
      <c r="G136" s="22"/>
      <c r="H136" s="4">
        <f t="shared" si="8"/>
      </c>
      <c r="J136" s="3"/>
      <c r="K136" s="46"/>
    </row>
    <row r="137" spans="1:11" s="14" customFormat="1" ht="12.75" customHeight="1">
      <c r="A137" s="4"/>
      <c r="B137" s="2"/>
      <c r="C137" s="11"/>
      <c r="D137" s="9"/>
      <c r="E137" s="8"/>
      <c r="F137" s="12"/>
      <c r="G137" s="22"/>
      <c r="H137" s="4">
        <f t="shared" si="8"/>
      </c>
      <c r="J137" s="3"/>
      <c r="K137" s="46"/>
    </row>
    <row r="138" spans="1:11" s="14" customFormat="1" ht="12.75" customHeight="1">
      <c r="A138" s="4"/>
      <c r="B138" s="2"/>
      <c r="C138" s="11"/>
      <c r="D138" s="9"/>
      <c r="E138" s="8"/>
      <c r="F138" s="12"/>
      <c r="G138" s="22"/>
      <c r="H138" s="4">
        <f t="shared" si="8"/>
      </c>
      <c r="J138" s="3"/>
      <c r="K138" s="46"/>
    </row>
    <row r="139" spans="1:11" s="14" customFormat="1" ht="12.75" customHeight="1">
      <c r="A139" s="4"/>
      <c r="B139" s="2"/>
      <c r="C139" s="11"/>
      <c r="D139" s="9"/>
      <c r="E139" s="8"/>
      <c r="F139" s="12"/>
      <c r="G139" s="22"/>
      <c r="H139" s="4">
        <f aca="true" t="shared" si="9" ref="H139:H156">IF(AND(D139&gt;=1900,D139&lt;=1952),"Ж60",IF(AND(D139&gt;=1953,D139&lt;=1962),"Ж55",IF(AND(D139&gt;=1963,D139&lt;=1972),"Ж50",IF(AND(D139&gt;=1973,D139&lt;=1994),"Ж18",""))))</f>
      </c>
      <c r="J139" s="3"/>
      <c r="K139" s="46"/>
    </row>
    <row r="140" spans="1:11" s="14" customFormat="1" ht="12.75" customHeight="1">
      <c r="A140" s="4"/>
      <c r="B140" s="2"/>
      <c r="C140" s="11"/>
      <c r="D140" s="9"/>
      <c r="E140" s="8"/>
      <c r="F140" s="12"/>
      <c r="G140" s="22"/>
      <c r="H140" s="4">
        <f t="shared" si="9"/>
      </c>
      <c r="J140" s="3"/>
      <c r="K140" s="46"/>
    </row>
    <row r="141" spans="1:11" s="14" customFormat="1" ht="12.75" customHeight="1">
      <c r="A141" s="4"/>
      <c r="B141" s="2"/>
      <c r="C141" s="11"/>
      <c r="D141" s="9"/>
      <c r="E141" s="8"/>
      <c r="F141" s="12"/>
      <c r="G141" s="22"/>
      <c r="H141" s="4">
        <f t="shared" si="9"/>
      </c>
      <c r="J141" s="3"/>
      <c r="K141" s="46"/>
    </row>
    <row r="142" spans="1:11" s="14" customFormat="1" ht="12.75" customHeight="1">
      <c r="A142" s="4"/>
      <c r="B142" s="2"/>
      <c r="C142" s="11"/>
      <c r="D142" s="9"/>
      <c r="E142" s="8"/>
      <c r="F142" s="12"/>
      <c r="G142" s="22"/>
      <c r="H142" s="4">
        <f t="shared" si="9"/>
      </c>
      <c r="J142" s="3"/>
      <c r="K142" s="46"/>
    </row>
    <row r="143" spans="1:11" s="14" customFormat="1" ht="12.75" customHeight="1">
      <c r="A143" s="4"/>
      <c r="B143" s="2"/>
      <c r="C143" s="11"/>
      <c r="D143" s="9"/>
      <c r="E143" s="8"/>
      <c r="F143" s="12"/>
      <c r="G143" s="22"/>
      <c r="H143" s="4">
        <f t="shared" si="9"/>
      </c>
      <c r="J143" s="3"/>
      <c r="K143" s="46"/>
    </row>
    <row r="144" spans="1:11" s="14" customFormat="1" ht="12.75" customHeight="1">
      <c r="A144" s="4"/>
      <c r="B144" s="2"/>
      <c r="C144" s="11"/>
      <c r="D144" s="9"/>
      <c r="E144" s="8"/>
      <c r="F144" s="12"/>
      <c r="G144" s="22"/>
      <c r="H144" s="4">
        <f t="shared" si="9"/>
      </c>
      <c r="J144" s="3"/>
      <c r="K144" s="46"/>
    </row>
    <row r="145" spans="1:11" s="14" customFormat="1" ht="12.75" customHeight="1">
      <c r="A145" s="4"/>
      <c r="B145" s="2"/>
      <c r="C145" s="11"/>
      <c r="D145" s="9"/>
      <c r="E145" s="8"/>
      <c r="F145" s="12"/>
      <c r="G145" s="22"/>
      <c r="H145" s="4">
        <f t="shared" si="9"/>
      </c>
      <c r="J145" s="3"/>
      <c r="K145" s="46"/>
    </row>
    <row r="146" spans="1:11" s="14" customFormat="1" ht="12.75" customHeight="1">
      <c r="A146" s="4"/>
      <c r="B146" s="2"/>
      <c r="C146" s="11"/>
      <c r="D146" s="9"/>
      <c r="E146" s="8"/>
      <c r="F146" s="12"/>
      <c r="G146" s="22"/>
      <c r="H146" s="4">
        <f t="shared" si="9"/>
      </c>
      <c r="J146" s="3"/>
      <c r="K146" s="46"/>
    </row>
    <row r="147" spans="1:11" s="14" customFormat="1" ht="12.75" customHeight="1">
      <c r="A147" s="4"/>
      <c r="B147" s="2"/>
      <c r="C147" s="11"/>
      <c r="D147" s="9"/>
      <c r="E147" s="8"/>
      <c r="F147" s="12"/>
      <c r="G147" s="22"/>
      <c r="H147" s="4">
        <f t="shared" si="9"/>
      </c>
      <c r="J147" s="3"/>
      <c r="K147" s="46"/>
    </row>
    <row r="148" spans="1:11" s="14" customFormat="1" ht="12.75" customHeight="1">
      <c r="A148" s="4"/>
      <c r="B148" s="2"/>
      <c r="C148" s="11"/>
      <c r="D148" s="9"/>
      <c r="E148" s="8"/>
      <c r="F148" s="12"/>
      <c r="G148" s="22"/>
      <c r="H148" s="4">
        <f t="shared" si="9"/>
      </c>
      <c r="J148" s="3"/>
      <c r="K148" s="46"/>
    </row>
    <row r="149" spans="1:11" s="14" customFormat="1" ht="12.75" customHeight="1">
      <c r="A149" s="4"/>
      <c r="B149" s="2"/>
      <c r="C149" s="11"/>
      <c r="D149" s="9"/>
      <c r="E149" s="8"/>
      <c r="F149" s="12"/>
      <c r="G149" s="22"/>
      <c r="H149" s="4">
        <f t="shared" si="9"/>
      </c>
      <c r="J149" s="3"/>
      <c r="K149" s="46"/>
    </row>
    <row r="150" spans="1:11" s="14" customFormat="1" ht="12.75" customHeight="1">
      <c r="A150" s="4"/>
      <c r="B150" s="2"/>
      <c r="C150" s="11"/>
      <c r="D150" s="9"/>
      <c r="E150" s="8"/>
      <c r="F150" s="12"/>
      <c r="G150" s="22"/>
      <c r="H150" s="4">
        <f t="shared" si="9"/>
      </c>
      <c r="J150" s="3"/>
      <c r="K150" s="46"/>
    </row>
    <row r="151" spans="1:11" s="14" customFormat="1" ht="12.75" customHeight="1">
      <c r="A151" s="4"/>
      <c r="B151" s="2"/>
      <c r="C151" s="11"/>
      <c r="D151" s="9"/>
      <c r="E151" s="8"/>
      <c r="F151" s="12"/>
      <c r="G151" s="22"/>
      <c r="H151" s="4">
        <f t="shared" si="9"/>
      </c>
      <c r="J151" s="3"/>
      <c r="K151" s="46"/>
    </row>
    <row r="152" spans="1:11" s="14" customFormat="1" ht="12.75" customHeight="1">
      <c r="A152" s="4"/>
      <c r="B152" s="2"/>
      <c r="C152" s="11"/>
      <c r="D152" s="9"/>
      <c r="E152" s="8"/>
      <c r="F152" s="12"/>
      <c r="G152" s="22"/>
      <c r="H152" s="4">
        <f t="shared" si="9"/>
      </c>
      <c r="J152" s="3"/>
      <c r="K152" s="46"/>
    </row>
    <row r="153" spans="1:11" s="14" customFormat="1" ht="12.75" customHeight="1">
      <c r="A153" s="4"/>
      <c r="B153" s="2"/>
      <c r="C153" s="11"/>
      <c r="D153" s="9"/>
      <c r="E153" s="8"/>
      <c r="F153" s="12"/>
      <c r="G153" s="22"/>
      <c r="H153" s="4">
        <f t="shared" si="9"/>
      </c>
      <c r="J153" s="3"/>
      <c r="K153" s="46"/>
    </row>
    <row r="154" spans="1:11" s="14" customFormat="1" ht="12.75" customHeight="1">
      <c r="A154" s="4"/>
      <c r="B154" s="2"/>
      <c r="C154" s="11"/>
      <c r="D154" s="9"/>
      <c r="E154" s="8"/>
      <c r="F154" s="12"/>
      <c r="G154" s="22"/>
      <c r="H154" s="4">
        <f t="shared" si="9"/>
      </c>
      <c r="J154" s="3"/>
      <c r="K154" s="46"/>
    </row>
    <row r="155" spans="1:11" s="14" customFormat="1" ht="12.75" customHeight="1">
      <c r="A155" s="4"/>
      <c r="B155" s="2"/>
      <c r="C155" s="11"/>
      <c r="D155" s="9"/>
      <c r="E155" s="8"/>
      <c r="F155" s="12"/>
      <c r="G155" s="22"/>
      <c r="H155" s="4">
        <f t="shared" si="9"/>
      </c>
      <c r="J155" s="3"/>
      <c r="K155" s="46"/>
    </row>
    <row r="156" spans="1:11" s="14" customFormat="1" ht="12.75" customHeight="1">
      <c r="A156" s="4"/>
      <c r="B156" s="2"/>
      <c r="C156" s="11"/>
      <c r="D156" s="9"/>
      <c r="E156" s="8"/>
      <c r="F156" s="12"/>
      <c r="G156" s="22"/>
      <c r="H156" s="4">
        <f t="shared" si="9"/>
      </c>
      <c r="J156" s="3"/>
      <c r="K156" s="46"/>
    </row>
    <row r="157" spans="1:11" s="14" customFormat="1" ht="12.75" customHeight="1">
      <c r="A157" s="4"/>
      <c r="B157" s="2"/>
      <c r="C157" s="11"/>
      <c r="D157" s="9"/>
      <c r="E157" s="8"/>
      <c r="F157" s="12"/>
      <c r="G157" s="22"/>
      <c r="H157" s="4">
        <f>IF(AND(D157&gt;=1900,D157&lt;=1952),"М60",IF(AND(D157&gt;=1953,D157&lt;=1962),"М55",IF(AND(D157&gt;=1963,D157&lt;=1972),"М50",IF(AND(D157&gt;=1973,D157&lt;=1994),"М18",""))))</f>
      </c>
      <c r="J157" s="3"/>
      <c r="K157" s="46"/>
    </row>
    <row r="158" spans="1:11" s="14" customFormat="1" ht="12.75" customHeight="1">
      <c r="A158" s="4"/>
      <c r="B158" s="2"/>
      <c r="C158" s="11"/>
      <c r="D158" s="9"/>
      <c r="E158" s="8"/>
      <c r="F158" s="12"/>
      <c r="G158" s="13"/>
      <c r="H158" s="4">
        <f>IF(AND(D158&gt;=1900,D158&lt;=1952),"М60",IF(AND(D158&gt;=1953,D158&lt;=1962),"М55",IF(AND(D158&gt;=1963,D158&lt;=1972),"М50",IF(AND(D158&gt;=1973,D158&lt;=1994),"М18",""))))</f>
      </c>
      <c r="J158" s="3"/>
      <c r="K158" s="46"/>
    </row>
    <row r="159" spans="1:11" s="14" customFormat="1" ht="12.75" customHeight="1">
      <c r="A159" s="4"/>
      <c r="B159" s="2"/>
      <c r="C159" s="11"/>
      <c r="D159" s="9"/>
      <c r="E159" s="8"/>
      <c r="F159" s="12"/>
      <c r="G159" s="13"/>
      <c r="H159" s="4">
        <f>IF(AND(D159&gt;=1900,D159&lt;=1952),"М60",IF(AND(D159&gt;=1953,D159&lt;=1962),"М55",IF(AND(D159&gt;=1963,D159&lt;=1972),"М50",IF(AND(D159&gt;=1973,D159&lt;=1994),"М18",""))))</f>
      </c>
      <c r="J159" s="3"/>
      <c r="K159" s="46"/>
    </row>
    <row r="160" spans="1:11" s="14" customFormat="1" ht="12.75" customHeight="1">
      <c r="A160" s="4"/>
      <c r="B160" s="2"/>
      <c r="C160" s="11"/>
      <c r="D160" s="9"/>
      <c r="E160" s="8"/>
      <c r="F160" s="12"/>
      <c r="G160" s="13"/>
      <c r="H160" s="4">
        <f>IF(AND(D160&gt;=1900,D160&lt;=1952),"М60",IF(AND(D160&gt;=1953,D160&lt;=1962),"М55",IF(AND(D160&gt;=1963,D160&lt;=1972),"М50",IF(AND(D160&gt;=1973,D160&lt;=1994),"М18",""))))</f>
      </c>
      <c r="J160" s="3"/>
      <c r="K160" s="46"/>
    </row>
    <row r="161" spans="1:11" s="14" customFormat="1" ht="12.75" customHeight="1">
      <c r="A161" s="4"/>
      <c r="B161" s="2"/>
      <c r="C161" s="11"/>
      <c r="D161" s="9"/>
      <c r="E161" s="8"/>
      <c r="F161" s="12"/>
      <c r="G161" s="13"/>
      <c r="H161" s="4">
        <f>IF(AND(D161&gt;=1900,D161&lt;=1952),"М60",IF(AND(D161&gt;=1953,D161&lt;=1962),"М55",IF(AND(D161&gt;=1963,D161&lt;=1972),"М50",IF(AND(D161&gt;=1973,D161&lt;=1994),"М18",""))))</f>
      </c>
      <c r="J161" s="3"/>
      <c r="K161" s="46"/>
    </row>
  </sheetData>
  <sheetProtection/>
  <autoFilter ref="A5:J161"/>
  <mergeCells count="12">
    <mergeCell ref="H5:H6"/>
    <mergeCell ref="I5:I6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M110"/>
  <sheetViews>
    <sheetView showGridLines="0" zoomScale="130" zoomScaleNormal="130" zoomScalePageLayoutView="0" workbookViewId="0" topLeftCell="A1">
      <selection activeCell="H7" sqref="H7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11" customWidth="1"/>
    <col min="4" max="4" width="4.25390625" style="9" customWidth="1"/>
    <col min="5" max="5" width="14.625" style="8" customWidth="1"/>
    <col min="6" max="6" width="18.625" style="12" customWidth="1"/>
    <col min="7" max="7" width="6.375" style="13" customWidth="1"/>
    <col min="8" max="8" width="5.625" style="14" customWidth="1"/>
    <col min="9" max="9" width="3.875" style="14" customWidth="1"/>
    <col min="10" max="10" width="9.125" style="3" customWidth="1"/>
    <col min="11" max="13" width="9.125" style="3" hidden="1" customWidth="1"/>
    <col min="14" max="31" width="9.125" style="3" customWidth="1"/>
    <col min="32" max="16384" width="9.125" style="3" customWidth="1"/>
  </cols>
  <sheetData>
    <row r="1" spans="1:9" ht="20.25" customHeight="1">
      <c r="A1" s="79" t="s">
        <v>37</v>
      </c>
      <c r="B1" s="79"/>
      <c r="C1" s="79"/>
      <c r="D1" s="79"/>
      <c r="E1" s="79"/>
      <c r="F1" s="79"/>
      <c r="G1" s="79"/>
      <c r="H1" s="79"/>
      <c r="I1" s="79"/>
    </row>
    <row r="2" spans="1:9" ht="22.5" customHeight="1">
      <c r="A2" s="80" t="s">
        <v>55</v>
      </c>
      <c r="B2" s="80"/>
      <c r="C2" s="80"/>
      <c r="D2" s="80"/>
      <c r="E2" s="80"/>
      <c r="F2" s="80"/>
      <c r="G2" s="80"/>
      <c r="H2" s="80"/>
      <c r="I2" s="80"/>
    </row>
    <row r="3" spans="1:9" ht="17.25" customHeight="1">
      <c r="A3" s="81" t="s">
        <v>58</v>
      </c>
      <c r="B3" s="81"/>
      <c r="C3" s="81"/>
      <c r="D3" s="81"/>
      <c r="E3" s="81"/>
      <c r="F3" s="81"/>
      <c r="G3" s="81"/>
      <c r="H3" s="81"/>
      <c r="I3" s="81"/>
    </row>
    <row r="4" spans="1:8" s="6" customFormat="1" ht="13.5" customHeight="1">
      <c r="A4" s="5"/>
      <c r="C4" s="1"/>
      <c r="D4" s="1"/>
      <c r="E4" s="1"/>
      <c r="F4" s="1"/>
      <c r="G4" s="1"/>
      <c r="H4" s="1"/>
    </row>
    <row r="5" spans="1:9" s="7" customFormat="1" ht="7.5" customHeight="1">
      <c r="A5" s="82" t="s">
        <v>0</v>
      </c>
      <c r="B5" s="82" t="s">
        <v>1</v>
      </c>
      <c r="C5" s="82" t="s">
        <v>2</v>
      </c>
      <c r="D5" s="75" t="s">
        <v>3</v>
      </c>
      <c r="E5" s="75" t="s">
        <v>4</v>
      </c>
      <c r="F5" s="75" t="s">
        <v>5</v>
      </c>
      <c r="G5" s="77" t="s">
        <v>6</v>
      </c>
      <c r="H5" s="77" t="s">
        <v>7</v>
      </c>
      <c r="I5" s="77" t="s">
        <v>8</v>
      </c>
    </row>
    <row r="6" spans="1:9" s="7" customFormat="1" ht="7.5" customHeight="1">
      <c r="A6" s="83"/>
      <c r="B6" s="83"/>
      <c r="C6" s="83"/>
      <c r="D6" s="76"/>
      <c r="E6" s="76"/>
      <c r="F6" s="76"/>
      <c r="G6" s="78"/>
      <c r="H6" s="78"/>
      <c r="I6" s="78"/>
    </row>
    <row r="7" spans="1:13" ht="12.75" customHeight="1">
      <c r="A7" s="4">
        <v>1</v>
      </c>
      <c r="B7" s="4">
        <v>127</v>
      </c>
      <c r="C7" s="40" t="s">
        <v>175</v>
      </c>
      <c r="D7" s="19">
        <v>1965</v>
      </c>
      <c r="E7" s="4"/>
      <c r="F7" s="21"/>
      <c r="G7" s="22">
        <f aca="true" t="shared" si="0" ref="G7:G14">L7-K7</f>
        <v>0.03781250000000004</v>
      </c>
      <c r="H7" s="4">
        <f aca="true" t="shared" si="1" ref="H7:H16">IF(AND(D7&gt;=1900,D7&lt;=1942),"М70","")</f>
      </c>
      <c r="I7" s="4"/>
      <c r="J7" s="4"/>
      <c r="K7" s="22">
        <v>0.0833333333333333</v>
      </c>
      <c r="L7" s="22">
        <v>0.12114583333333334</v>
      </c>
      <c r="M7" s="4">
        <v>10440</v>
      </c>
    </row>
    <row r="8" spans="1:13" ht="12.75" customHeight="1">
      <c r="A8" s="4">
        <v>2</v>
      </c>
      <c r="B8" s="4">
        <v>125</v>
      </c>
      <c r="C8" s="40" t="s">
        <v>176</v>
      </c>
      <c r="D8" s="19">
        <v>2002</v>
      </c>
      <c r="E8" s="4"/>
      <c r="F8" s="21"/>
      <c r="G8" s="22">
        <f t="shared" si="0"/>
        <v>0.037800925925925946</v>
      </c>
      <c r="H8" s="4">
        <f t="shared" si="1"/>
      </c>
      <c r="I8" s="4"/>
      <c r="J8" s="4"/>
      <c r="K8" s="22">
        <v>0.0833333333333333</v>
      </c>
      <c r="L8" s="22">
        <v>0.12113425925925925</v>
      </c>
      <c r="M8" s="4">
        <v>10440</v>
      </c>
    </row>
    <row r="9" spans="1:13" ht="12.75" customHeight="1">
      <c r="A9" s="4">
        <v>3</v>
      </c>
      <c r="B9" s="4">
        <v>119</v>
      </c>
      <c r="C9" s="40" t="s">
        <v>172</v>
      </c>
      <c r="D9" s="19">
        <v>1939</v>
      </c>
      <c r="E9" s="4" t="s">
        <v>157</v>
      </c>
      <c r="F9" s="21" t="s">
        <v>13</v>
      </c>
      <c r="G9" s="22">
        <f t="shared" si="0"/>
        <v>0.038136574074074114</v>
      </c>
      <c r="H9" s="4" t="str">
        <f t="shared" si="1"/>
        <v>М70</v>
      </c>
      <c r="I9" s="4">
        <v>1</v>
      </c>
      <c r="J9" s="4"/>
      <c r="K9" s="22">
        <v>0.0833333333333333</v>
      </c>
      <c r="L9" s="22">
        <v>0.12146990740740742</v>
      </c>
      <c r="M9" s="4">
        <v>10500</v>
      </c>
    </row>
    <row r="10" spans="1:13" ht="12.75" customHeight="1">
      <c r="A10" s="4">
        <v>4</v>
      </c>
      <c r="B10" s="4">
        <v>123</v>
      </c>
      <c r="C10" s="40" t="s">
        <v>184</v>
      </c>
      <c r="D10" s="19">
        <v>1939</v>
      </c>
      <c r="E10" s="4" t="s">
        <v>9</v>
      </c>
      <c r="F10" s="47" t="s">
        <v>10</v>
      </c>
      <c r="G10" s="22">
        <f t="shared" si="0"/>
        <v>0.038472222222222255</v>
      </c>
      <c r="H10" s="4" t="str">
        <f t="shared" si="1"/>
        <v>М70</v>
      </c>
      <c r="I10" s="4">
        <v>2</v>
      </c>
      <c r="J10" s="4"/>
      <c r="K10" s="22">
        <v>0.0833333333333333</v>
      </c>
      <c r="L10" s="22">
        <v>0.12180555555555556</v>
      </c>
      <c r="M10" s="4">
        <v>10500</v>
      </c>
    </row>
    <row r="11" spans="1:13" ht="12.75" customHeight="1">
      <c r="A11" s="4">
        <v>5</v>
      </c>
      <c r="B11" s="4">
        <v>113</v>
      </c>
      <c r="C11" s="40" t="s">
        <v>145</v>
      </c>
      <c r="D11" s="19">
        <v>1935</v>
      </c>
      <c r="E11" s="4"/>
      <c r="F11" s="21"/>
      <c r="G11" s="22">
        <f t="shared" si="0"/>
        <v>0.0398263888888889</v>
      </c>
      <c r="H11" s="4" t="str">
        <f>IF(AND(D11&gt;=1900,D11&lt;=1942),"М70","")</f>
        <v>М70</v>
      </c>
      <c r="I11" s="4">
        <v>3</v>
      </c>
      <c r="J11" s="4"/>
      <c r="K11" s="22">
        <v>0.08333333333333333</v>
      </c>
      <c r="L11" s="22">
        <v>0.12315972222222223</v>
      </c>
      <c r="M11" s="4">
        <v>10620</v>
      </c>
    </row>
    <row r="12" spans="1:13" ht="12.75" customHeight="1">
      <c r="A12" s="4">
        <v>6</v>
      </c>
      <c r="B12" s="4">
        <v>162</v>
      </c>
      <c r="C12" s="40" t="s">
        <v>20</v>
      </c>
      <c r="D12" s="19">
        <v>1936</v>
      </c>
      <c r="E12" s="4"/>
      <c r="F12" s="21"/>
      <c r="G12" s="22">
        <f t="shared" si="0"/>
        <v>0.04155092592592596</v>
      </c>
      <c r="H12" s="4" t="str">
        <f>IF(AND(D12&gt;=1900,D12&lt;=1942),"М70","")</f>
        <v>М70</v>
      </c>
      <c r="I12" s="4">
        <v>4</v>
      </c>
      <c r="J12" s="4"/>
      <c r="K12" s="22">
        <v>0.0833333333333333</v>
      </c>
      <c r="L12" s="58">
        <v>0.12488425925925926</v>
      </c>
      <c r="M12" s="4"/>
    </row>
    <row r="13" spans="1:13" ht="12.75" customHeight="1">
      <c r="A13" s="4">
        <v>7</v>
      </c>
      <c r="B13" s="4">
        <v>117</v>
      </c>
      <c r="C13" s="40" t="s">
        <v>173</v>
      </c>
      <c r="D13" s="19">
        <v>1935</v>
      </c>
      <c r="E13" s="4" t="s">
        <v>9</v>
      </c>
      <c r="F13" s="21" t="s">
        <v>10</v>
      </c>
      <c r="G13" s="22">
        <f t="shared" si="0"/>
        <v>0.07483796296296301</v>
      </c>
      <c r="H13" s="4" t="str">
        <f>IF(AND(D13&gt;=1900,D13&lt;=1942),"М70","")</f>
        <v>М70</v>
      </c>
      <c r="I13" s="4">
        <v>5</v>
      </c>
      <c r="J13" s="4" t="s">
        <v>174</v>
      </c>
      <c r="K13" s="22">
        <v>0.0833333333333333</v>
      </c>
      <c r="L13" s="22">
        <v>0.1581712962962963</v>
      </c>
      <c r="M13" s="4">
        <v>13620</v>
      </c>
    </row>
    <row r="14" spans="1:13" ht="12.75" customHeight="1">
      <c r="A14" s="4">
        <v>8</v>
      </c>
      <c r="B14" s="4">
        <v>146</v>
      </c>
      <c r="C14" s="38" t="s">
        <v>192</v>
      </c>
      <c r="D14" s="19">
        <v>1961</v>
      </c>
      <c r="E14" s="4" t="s">
        <v>157</v>
      </c>
      <c r="F14" s="47" t="s">
        <v>13</v>
      </c>
      <c r="G14" s="22">
        <f t="shared" si="0"/>
        <v>0.08253472222222226</v>
      </c>
      <c r="H14" s="4">
        <f>IF(AND(D14&gt;=1900,D14&lt;=1942),"М70","")</f>
      </c>
      <c r="I14" s="4"/>
      <c r="J14" s="4"/>
      <c r="K14" s="22">
        <v>0.0833333333333333</v>
      </c>
      <c r="L14" s="22">
        <v>0.16586805555555556</v>
      </c>
      <c r="M14" s="4">
        <v>14280</v>
      </c>
    </row>
    <row r="15" spans="2:13" ht="12.75" customHeight="1">
      <c r="B15" s="4">
        <v>142</v>
      </c>
      <c r="C15" s="40" t="s">
        <v>159</v>
      </c>
      <c r="D15" s="19">
        <v>1989</v>
      </c>
      <c r="E15" s="4"/>
      <c r="F15" s="21" t="s">
        <v>65</v>
      </c>
      <c r="G15" s="22" t="s">
        <v>381</v>
      </c>
      <c r="H15" s="4">
        <f t="shared" si="1"/>
      </c>
      <c r="I15" s="4"/>
      <c r="J15" s="4"/>
      <c r="K15" s="22"/>
      <c r="L15" s="22"/>
      <c r="M15" s="4"/>
    </row>
    <row r="16" spans="2:13" ht="12.75" customHeight="1">
      <c r="B16" s="4">
        <v>141</v>
      </c>
      <c r="C16" s="40" t="s">
        <v>195</v>
      </c>
      <c r="D16" s="19">
        <v>2003</v>
      </c>
      <c r="E16" s="4" t="s">
        <v>196</v>
      </c>
      <c r="F16" s="47"/>
      <c r="G16" s="22" t="s">
        <v>381</v>
      </c>
      <c r="H16" s="4">
        <f t="shared" si="1"/>
      </c>
      <c r="I16" s="4"/>
      <c r="J16" s="4"/>
      <c r="K16" s="22">
        <v>0.0833333333333333</v>
      </c>
      <c r="L16" s="22"/>
      <c r="M16" s="4"/>
    </row>
    <row r="17" spans="1:13" ht="12.75" customHeight="1">
      <c r="A17" s="40"/>
      <c r="B17" s="40"/>
      <c r="C17" s="40"/>
      <c r="D17" s="48"/>
      <c r="E17" s="40"/>
      <c r="F17" s="53"/>
      <c r="G17" s="41"/>
      <c r="H17" s="40"/>
      <c r="I17" s="40"/>
      <c r="J17" s="40"/>
      <c r="K17" s="40"/>
      <c r="L17" s="40"/>
      <c r="M17" s="40"/>
    </row>
    <row r="18" spans="1:13" ht="12.75" customHeight="1">
      <c r="A18" s="40"/>
      <c r="B18" s="40"/>
      <c r="C18" s="40"/>
      <c r="D18" s="48"/>
      <c r="E18" s="40"/>
      <c r="F18" s="53"/>
      <c r="G18" s="41"/>
      <c r="H18" s="40"/>
      <c r="I18" s="40"/>
      <c r="J18" s="40"/>
      <c r="K18" s="40"/>
      <c r="L18" s="40"/>
      <c r="M18" s="40"/>
    </row>
    <row r="19" spans="1:13" ht="12.75" customHeight="1">
      <c r="A19" s="40"/>
      <c r="B19" s="40"/>
      <c r="C19" s="40"/>
      <c r="D19" s="48"/>
      <c r="E19" s="40"/>
      <c r="F19" s="53"/>
      <c r="G19" s="41"/>
      <c r="H19" s="40"/>
      <c r="I19" s="40"/>
      <c r="J19" s="40"/>
      <c r="K19" s="40"/>
      <c r="L19" s="40"/>
      <c r="M19" s="40"/>
    </row>
    <row r="20" ht="12.75" customHeight="1">
      <c r="G20" s="22"/>
    </row>
    <row r="21" ht="12.75" customHeight="1">
      <c r="G21" s="22"/>
    </row>
    <row r="22" ht="12.75" customHeight="1">
      <c r="G22" s="22"/>
    </row>
    <row r="23" ht="12.75" customHeight="1">
      <c r="G23" s="22"/>
    </row>
    <row r="24" ht="12.75" customHeight="1">
      <c r="G24" s="22"/>
    </row>
    <row r="25" ht="12.75" customHeight="1">
      <c r="G25" s="22"/>
    </row>
    <row r="26" ht="12.75" customHeight="1">
      <c r="G26" s="22"/>
    </row>
    <row r="27" ht="12.75" customHeight="1">
      <c r="G27" s="22"/>
    </row>
    <row r="28" ht="12.75" customHeight="1">
      <c r="G28" s="22"/>
    </row>
    <row r="29" ht="12.75" customHeight="1">
      <c r="G29" s="22"/>
    </row>
    <row r="30" ht="12.75" customHeight="1">
      <c r="G30" s="22"/>
    </row>
    <row r="31" ht="12.75" customHeight="1">
      <c r="G31" s="22"/>
    </row>
    <row r="32" ht="12.75" customHeight="1">
      <c r="G32" s="22"/>
    </row>
    <row r="33" ht="12.75" customHeight="1">
      <c r="G33" s="22"/>
    </row>
    <row r="34" ht="12.75" customHeight="1">
      <c r="G34" s="22"/>
    </row>
    <row r="35" ht="12.75" customHeight="1">
      <c r="G35" s="22"/>
    </row>
    <row r="36" ht="12.75" customHeight="1">
      <c r="G36" s="22"/>
    </row>
    <row r="37" ht="12.75" customHeight="1">
      <c r="G37" s="22"/>
    </row>
    <row r="38" ht="12.75" customHeight="1">
      <c r="G38" s="22"/>
    </row>
    <row r="39" ht="12.75" customHeight="1">
      <c r="G39" s="22"/>
    </row>
    <row r="40" ht="12.75" customHeight="1">
      <c r="G40" s="22"/>
    </row>
    <row r="41" ht="12.75" customHeight="1">
      <c r="G41" s="22"/>
    </row>
    <row r="42" ht="12.75" customHeight="1">
      <c r="G42" s="22"/>
    </row>
    <row r="43" ht="12.75" customHeight="1">
      <c r="G43" s="22"/>
    </row>
    <row r="44" ht="12.75" customHeight="1">
      <c r="G44" s="22"/>
    </row>
    <row r="45" ht="12.75" customHeight="1">
      <c r="G45" s="22"/>
    </row>
    <row r="46" ht="12.75" customHeight="1">
      <c r="G46" s="22"/>
    </row>
    <row r="47" ht="12.75" customHeight="1">
      <c r="G47" s="22"/>
    </row>
    <row r="48" ht="12.75" customHeight="1">
      <c r="G48" s="22"/>
    </row>
    <row r="49" ht="12.75" customHeight="1">
      <c r="G49" s="22"/>
    </row>
    <row r="50" ht="12.75" customHeight="1">
      <c r="G50" s="22"/>
    </row>
    <row r="51" ht="12.75" customHeight="1">
      <c r="G51" s="22"/>
    </row>
    <row r="52" ht="12.75" customHeight="1">
      <c r="G52" s="22"/>
    </row>
    <row r="53" ht="12.75" customHeight="1">
      <c r="G53" s="22"/>
    </row>
    <row r="54" ht="12.75" customHeight="1">
      <c r="G54" s="22"/>
    </row>
    <row r="55" ht="12.75" customHeight="1">
      <c r="G55" s="22"/>
    </row>
    <row r="56" ht="12.75" customHeight="1">
      <c r="G56" s="22"/>
    </row>
    <row r="57" ht="12.75" customHeight="1">
      <c r="G57" s="22"/>
    </row>
    <row r="58" ht="12.75" customHeight="1">
      <c r="G58" s="22"/>
    </row>
    <row r="59" ht="12.75" customHeight="1">
      <c r="G59" s="22"/>
    </row>
    <row r="60" ht="12.75" customHeight="1">
      <c r="G60" s="22"/>
    </row>
    <row r="61" ht="12.75" customHeight="1">
      <c r="G61" s="22"/>
    </row>
    <row r="62" ht="12.75" customHeight="1">
      <c r="G62" s="22"/>
    </row>
    <row r="63" ht="12.75" customHeight="1">
      <c r="G63" s="22"/>
    </row>
    <row r="64" ht="12.75" customHeight="1">
      <c r="G64" s="22"/>
    </row>
    <row r="65" ht="12.75" customHeight="1">
      <c r="G65" s="22"/>
    </row>
    <row r="66" ht="12.75" customHeight="1">
      <c r="G66" s="22"/>
    </row>
    <row r="67" ht="12.75" customHeight="1">
      <c r="G67" s="22"/>
    </row>
    <row r="68" ht="12.75" customHeight="1">
      <c r="G68" s="22"/>
    </row>
    <row r="69" ht="12.75" customHeight="1">
      <c r="G69" s="22"/>
    </row>
    <row r="70" ht="12.75" customHeight="1">
      <c r="G70" s="22"/>
    </row>
    <row r="71" ht="12.75" customHeight="1">
      <c r="G71" s="22"/>
    </row>
    <row r="72" ht="12.75" customHeight="1">
      <c r="G72" s="22"/>
    </row>
    <row r="73" ht="12.75" customHeight="1">
      <c r="G73" s="22"/>
    </row>
    <row r="74" ht="12.75" customHeight="1">
      <c r="G74" s="22"/>
    </row>
    <row r="75" ht="12.75" customHeight="1">
      <c r="G75" s="22"/>
    </row>
    <row r="76" ht="12.75" customHeight="1">
      <c r="G76" s="22"/>
    </row>
    <row r="77" ht="12.75" customHeight="1">
      <c r="G77" s="22"/>
    </row>
    <row r="78" ht="12.75" customHeight="1">
      <c r="G78" s="22"/>
    </row>
    <row r="79" ht="12.75" customHeight="1">
      <c r="G79" s="22"/>
    </row>
    <row r="80" ht="12.75" customHeight="1">
      <c r="G80" s="22"/>
    </row>
    <row r="81" ht="12.75" customHeight="1">
      <c r="G81" s="22"/>
    </row>
    <row r="82" ht="12.75" customHeight="1">
      <c r="G82" s="22"/>
    </row>
    <row r="83" ht="12.75" customHeight="1">
      <c r="G83" s="22"/>
    </row>
    <row r="84" ht="12.75" customHeight="1">
      <c r="G84" s="22"/>
    </row>
    <row r="85" ht="12.75" customHeight="1">
      <c r="G85" s="22"/>
    </row>
    <row r="86" ht="12.75" customHeight="1">
      <c r="G86" s="22"/>
    </row>
    <row r="87" ht="12.75" customHeight="1">
      <c r="G87" s="22"/>
    </row>
    <row r="88" ht="12.75" customHeight="1">
      <c r="G88" s="22"/>
    </row>
    <row r="89" ht="12.75" customHeight="1">
      <c r="G89" s="22"/>
    </row>
    <row r="90" ht="12.75" customHeight="1">
      <c r="G90" s="22"/>
    </row>
    <row r="91" ht="12.75" customHeight="1">
      <c r="G91" s="22"/>
    </row>
    <row r="92" ht="12.75" customHeight="1">
      <c r="G92" s="22"/>
    </row>
    <row r="93" ht="12.75" customHeight="1">
      <c r="G93" s="22"/>
    </row>
    <row r="94" ht="12.75" customHeight="1">
      <c r="G94" s="22"/>
    </row>
    <row r="95" ht="12.75" customHeight="1">
      <c r="G95" s="22"/>
    </row>
    <row r="96" ht="12.75" customHeight="1">
      <c r="G96" s="22"/>
    </row>
    <row r="97" ht="12.75" customHeight="1">
      <c r="G97" s="22"/>
    </row>
    <row r="98" ht="12.75" customHeight="1">
      <c r="G98" s="22"/>
    </row>
    <row r="99" ht="12.75" customHeight="1">
      <c r="G99" s="22"/>
    </row>
    <row r="100" ht="12.75" customHeight="1">
      <c r="G100" s="22"/>
    </row>
    <row r="101" ht="12.75" customHeight="1">
      <c r="G101" s="22"/>
    </row>
    <row r="102" ht="12.75" customHeight="1">
      <c r="G102" s="22"/>
    </row>
    <row r="103" ht="12.75" customHeight="1">
      <c r="G103" s="22"/>
    </row>
    <row r="104" ht="12.75" customHeight="1">
      <c r="G104" s="22"/>
    </row>
    <row r="105" ht="12.75" customHeight="1">
      <c r="G105" s="22"/>
    </row>
    <row r="106" ht="12.75" customHeight="1">
      <c r="G106" s="22"/>
    </row>
    <row r="107" ht="12.75" customHeight="1">
      <c r="G107" s="22"/>
    </row>
    <row r="108" ht="12.75" customHeight="1">
      <c r="G108" s="22"/>
    </row>
    <row r="109" ht="12.75" customHeight="1">
      <c r="G109" s="22"/>
    </row>
    <row r="110" ht="12.75" customHeight="1">
      <c r="G110" s="22"/>
    </row>
  </sheetData>
  <sheetProtection/>
  <autoFilter ref="A5:J11"/>
  <mergeCells count="12">
    <mergeCell ref="H5:H6"/>
    <mergeCell ref="I5:I6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O15"/>
  <sheetViews>
    <sheetView showGridLines="0" zoomScale="130" zoomScaleNormal="130" zoomScalePageLayoutView="0" workbookViewId="0" topLeftCell="A1">
      <selection activeCell="F11" sqref="F11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11" customWidth="1"/>
    <col min="4" max="4" width="4.25390625" style="9" customWidth="1"/>
    <col min="5" max="5" width="14.625" style="8" customWidth="1"/>
    <col min="6" max="6" width="18.625" style="12" customWidth="1"/>
    <col min="7" max="7" width="6.375" style="13" customWidth="1"/>
    <col min="8" max="8" width="5.625" style="14" customWidth="1"/>
    <col min="9" max="9" width="3.875" style="14" customWidth="1"/>
    <col min="10" max="10" width="9.125" style="3" customWidth="1"/>
    <col min="11" max="15" width="9.125" style="3" hidden="1" customWidth="1"/>
    <col min="16" max="35" width="9.125" style="3" customWidth="1"/>
    <col min="36" max="16384" width="9.125" style="3" customWidth="1"/>
  </cols>
  <sheetData>
    <row r="1" spans="1:9" ht="20.25" customHeight="1">
      <c r="A1" s="79" t="s">
        <v>37</v>
      </c>
      <c r="B1" s="79"/>
      <c r="C1" s="79"/>
      <c r="D1" s="79"/>
      <c r="E1" s="79"/>
      <c r="F1" s="79"/>
      <c r="G1" s="79"/>
      <c r="H1" s="79"/>
      <c r="I1" s="79"/>
    </row>
    <row r="2" spans="1:9" ht="22.5" customHeight="1">
      <c r="A2" s="80" t="s">
        <v>98</v>
      </c>
      <c r="B2" s="80"/>
      <c r="C2" s="80"/>
      <c r="D2" s="80"/>
      <c r="E2" s="80"/>
      <c r="F2" s="80"/>
      <c r="G2" s="80"/>
      <c r="H2" s="80"/>
      <c r="I2" s="80"/>
    </row>
    <row r="3" spans="1:9" ht="17.25" customHeight="1">
      <c r="A3" s="81" t="s">
        <v>58</v>
      </c>
      <c r="B3" s="81"/>
      <c r="C3" s="81"/>
      <c r="D3" s="81"/>
      <c r="E3" s="81"/>
      <c r="F3" s="81"/>
      <c r="G3" s="81"/>
      <c r="H3" s="81"/>
      <c r="I3" s="81"/>
    </row>
    <row r="4" spans="1:8" s="6" customFormat="1" ht="13.5" customHeight="1">
      <c r="A4" s="5"/>
      <c r="C4" s="1"/>
      <c r="D4" s="1"/>
      <c r="E4" s="1"/>
      <c r="F4" s="1"/>
      <c r="G4" s="1"/>
      <c r="H4" s="1"/>
    </row>
    <row r="5" spans="1:9" s="7" customFormat="1" ht="7.5" customHeight="1">
      <c r="A5" s="82" t="s">
        <v>0</v>
      </c>
      <c r="B5" s="82" t="s">
        <v>1</v>
      </c>
      <c r="C5" s="82" t="s">
        <v>2</v>
      </c>
      <c r="D5" s="75" t="s">
        <v>3</v>
      </c>
      <c r="E5" s="75" t="s">
        <v>4</v>
      </c>
      <c r="F5" s="75" t="s">
        <v>5</v>
      </c>
      <c r="G5" s="77" t="s">
        <v>6</v>
      </c>
      <c r="H5" s="77" t="s">
        <v>7</v>
      </c>
      <c r="I5" s="77" t="s">
        <v>8</v>
      </c>
    </row>
    <row r="6" spans="1:9" s="7" customFormat="1" ht="7.5" customHeight="1">
      <c r="A6" s="83"/>
      <c r="B6" s="83"/>
      <c r="C6" s="83"/>
      <c r="D6" s="76"/>
      <c r="E6" s="76"/>
      <c r="F6" s="76"/>
      <c r="G6" s="78"/>
      <c r="H6" s="78"/>
      <c r="I6" s="78"/>
    </row>
    <row r="7" spans="1:15" ht="12.75" customHeight="1">
      <c r="A7" s="4">
        <v>1</v>
      </c>
      <c r="B7" s="4">
        <v>115</v>
      </c>
      <c r="C7" s="18" t="s">
        <v>97</v>
      </c>
      <c r="D7" s="19">
        <v>1941</v>
      </c>
      <c r="E7" s="4"/>
      <c r="F7" s="21" t="s">
        <v>13</v>
      </c>
      <c r="G7" s="22">
        <f>L7-K7</f>
        <v>0.04516203703703707</v>
      </c>
      <c r="H7" s="4" t="str">
        <f>IF(AND(D7&gt;=1900,D7&lt;=1942),"Ж70","")</f>
        <v>Ж70</v>
      </c>
      <c r="I7" s="4">
        <v>1</v>
      </c>
      <c r="J7" s="4"/>
      <c r="K7" s="41">
        <v>0.0833333333333333</v>
      </c>
      <c r="L7" s="41">
        <v>0.12849537037037037</v>
      </c>
      <c r="M7" s="40">
        <v>11100</v>
      </c>
      <c r="N7" s="40"/>
      <c r="O7" s="3">
        <v>9190</v>
      </c>
    </row>
    <row r="8" spans="1:14" s="14" customFormat="1" ht="12.75" customHeight="1">
      <c r="A8" s="4">
        <v>2</v>
      </c>
      <c r="B8" s="4">
        <v>121</v>
      </c>
      <c r="C8" s="18" t="s">
        <v>124</v>
      </c>
      <c r="D8" s="19">
        <v>1976</v>
      </c>
      <c r="E8" s="4"/>
      <c r="F8" s="47" t="s">
        <v>125</v>
      </c>
      <c r="G8" s="22">
        <f>L8-K8</f>
        <v>0.04531249999999999</v>
      </c>
      <c r="H8" s="4">
        <f>IF(AND(D8&gt;=1900,D8&lt;=1942),"Ж70","")</f>
      </c>
      <c r="I8" s="4"/>
      <c r="J8" s="4"/>
      <c r="K8" s="41">
        <v>0.08333333333333333</v>
      </c>
      <c r="L8" s="41">
        <v>0.12864583333333332</v>
      </c>
      <c r="M8" s="40">
        <v>11100</v>
      </c>
      <c r="N8" s="40"/>
    </row>
    <row r="9" ht="12.75" customHeight="1">
      <c r="G9" s="22"/>
    </row>
    <row r="10" ht="12.75" customHeight="1">
      <c r="G10" s="22"/>
    </row>
    <row r="11" ht="12.75" customHeight="1">
      <c r="G11" s="22"/>
    </row>
    <row r="12" ht="12.75" customHeight="1">
      <c r="G12" s="22"/>
    </row>
    <row r="13" ht="12.75" customHeight="1">
      <c r="G13" s="22"/>
    </row>
    <row r="14" ht="12.75" customHeight="1">
      <c r="G14" s="22"/>
    </row>
    <row r="15" ht="12.75" customHeight="1">
      <c r="G15" s="22"/>
    </row>
  </sheetData>
  <sheetProtection/>
  <autoFilter ref="A5:J7"/>
  <mergeCells count="12">
    <mergeCell ref="H5:H6"/>
    <mergeCell ref="I5:I6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Samsung</cp:lastModifiedBy>
  <cp:lastPrinted>2013-08-25T12:05:07Z</cp:lastPrinted>
  <dcterms:created xsi:type="dcterms:W3CDTF">2010-01-31T12:06:43Z</dcterms:created>
  <dcterms:modified xsi:type="dcterms:W3CDTF">2013-08-27T20:40:23Z</dcterms:modified>
  <cp:category/>
  <cp:version/>
  <cp:contentType/>
  <cp:contentStatus/>
</cp:coreProperties>
</file>